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<sst xmlns="http://schemas.openxmlformats.org/spreadsheetml/2006/main" count="1034" uniqueCount="556">
  <si>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</si>
  <si>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</si>
  <si>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</si>
  <si>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</si>
  <si>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</si>
  <si>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</si>
  <si>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</si>
  <si>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</si>
  <si>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</si>
  <si>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</si>
  <si>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</si>
  <si>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</si>
  <si>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</si>
  <si>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</si>
  <si>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</si>
  <si>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</si>
  <si>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</si>
  <si>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</si>
  <si>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</si>
  <si>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</si>
  <si>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</si>
  <si>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</si>
  <si>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</si>
  <si>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</si>
  <si>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</si>
  <si>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</si>
  <si>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</si>
  <si>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</si>
  <si>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</si>
  <si>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</si>
  <si>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</si>
  <si>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</si>
  <si>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</si>
  <si>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</si>
  <si>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</si>
  <si>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</si>
  <si>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</si>
  <si>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</si>
  <si>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</si>
  <si>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</si>
  <si>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</si>
  <si>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</si>
  <si>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</si>
  <si>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</si>
  <si>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</si>
  <si>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</si>
  <si>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</si>
  <si>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</si>
  <si>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</si>
  <si>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</si>
  <si>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</si>
  <si>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</si>
  <si>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</si>
  <si>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</si>
  <si>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</si>
  <si>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</si>
  <si>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</si>
  <si>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</si>
  <si>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</si>
  <si>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</si>
  <si>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</si>
  <si>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</si>
  <si>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</si>
  <si>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</si>
  <si>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</si>
  <si>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</si>
  <si>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</si>
  <si>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</si>
  <si>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</si>
  <si>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</si>
  <si>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</si>
  <si>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</si>
  <si>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</si>
  <si>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</si>
  <si>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</si>
  <si>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</si>
  <si>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</si>
  <si>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</si>
  <si>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</si>
  <si>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</si>
  <si>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</si>
  <si>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清里町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</si>
  <si>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</si>
  <si>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</si>
  <si>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</si>
  <si>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</si>
  <si>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</si>
  <si>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</si>
  <si>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</si>
  <si>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</si>
  <si>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</si>
  <si>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</si>
  <si>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</si>
  <si>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</si>
  <si>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</si>
  <si>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</si>
  <si>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</si>
  <si>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</si>
  <si>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</si>
  <si>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</si>
  <si>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</si>
  <si>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</si>
  <si>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</si>
  <si>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</si>
  <si>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</si>
  <si>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</si>
  <si>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</si>
  <si>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</si>
  <si>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</si>
  <si>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</si>
  <si>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</si>
  <si>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</si>
  <si>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</si>
  <si>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</si>
  <si>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</si>
  <si>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</si>
  <si>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</si>
  <si>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</si>
  <si>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</si>
  <si>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</si>
  <si>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</si>
  <si>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</si>
  <si>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</si>
  <si>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</si>
  <si>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</si>
  <si>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</si>
  <si>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</si>
  <si>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</si>
  <si>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</si>
  <si>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</si>
  <si>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</si>
  <si>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</si>
  <si>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</si>
  <si>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</si>
  <si>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</si>
  <si>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</si>
  <si>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</si>
  <si>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</si>
  <si>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</si>
  <si>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</si>
  <si>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</si>
  <si>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</si>
  <si>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</si>
  <si>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</si>
  <si>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</si>
  <si>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</si>
  <si>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</si>
  <si>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</si>
  <si>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</si>
  <si>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</si>
  <si>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</si>
  <si>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</si>
  <si>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</si>
  <si>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</si>
  <si>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</si>
  <si>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</si>
  <si>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</si>
  <si>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</si>
  <si>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</si>
  <si>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</si>
  <si>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</si>
  <si>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</si>
  <si>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</si>
  <si>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</si>
  <si>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</si>
  <si>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</si>
  <si>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</si>
  <si>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</si>
  <si>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</si>
  <si>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</si>
  <si>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</si>
  <si>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</si>
  <si>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</si>
  <si>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</si>
  <si>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</si>
  <si>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</si>
  <si>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</si>
  <si>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</si>
  <si>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</si>
  <si>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</si>
  <si>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</si>
  <si>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</si>
  <si>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</si>
  <si>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</si>
  <si>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</si>
  <si>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</si>
  <si>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</si>
  <si>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</si>
  <si>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</si>
  <si>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</si>
  <si>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</si>
  <si>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</si>
  <si>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</si>
  <si>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北海道清里町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</si>
  <si>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</si>
  <si>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</si>
  <si>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</si>
  <si>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</si>
  <si>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</si>
  <si>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</si>
  <si>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</si>
  <si>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</si>
  <si>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</si>
  <si>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</si>
  <si>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</si>
  <si>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</si>
  <si>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</si>
  <si>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</si>
  <si>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</si>
  <si>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</si>
  <si>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</si>
  <si>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</si>
  <si>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</si>
  <si>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</si>
  <si>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</si>
  <si>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</si>
  <si>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</si>
  <si>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</si>
  <si>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</si>
  <si>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</si>
  <si>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</si>
  <si>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</si>
  <si>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</si>
  <si>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</si>
  <si>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</si>
  <si>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</si>
  <si>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</si>
  <si>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</si>
  <si>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</si>
  <si>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</si>
  <si>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</si>
  <si>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</si>
  <si>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</si>
  <si>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</si>
  <si>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</si>
  <si>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</si>
  <si>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</si>
  <si>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</si>
  <si>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</si>
  <si>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</si>
  <si>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</si>
  <si>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</si>
  <si>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</si>
  <si>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</si>
  <si>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</si>
  <si>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</si>
  <si>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</si>
  <si>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</si>
  <si>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</si>
  <si>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</si>
  <si>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</si>
  <si>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</si>
  <si>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</si>
  <si>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</si>
  <si>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</si>
  <si>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</si>
  <si>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</si>
  <si>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</si>
  <si>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</si>
  <si>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</si>
  <si>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</si>
  <si>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</si>
  <si>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</si>
  <si>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</si>
  <si>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</si>
  <si>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</si>
  <si>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</si>
  <si>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</si>
  <si>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</si>
  <si>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</si>
  <si>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</si>
  <si>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</si>
  <si>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</si>
  <si>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</si>
  <si>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</si>
  <si>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</si>
  <si>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</si>
  <si>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</si>
  <si>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</si>
  <si>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</si>
  <si>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</si>
  <si>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</si>
  <si>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</si>
  <si>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</si>
  <si>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</si>
  <si>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</si>
  <si>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</si>
  <si>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</si>
  <si>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</si>
  <si>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</si>
  <si>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</si>
  <si>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</si>
  <si>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</si>
  <si>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</si>
  <si>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</si>
  <si>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</si>
  <si>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</si>
  <si>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</si>
  <si>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</si>
  <si>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</si>
  <si>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</si>
  <si>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</si>
  <si>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</si>
  <si>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</si>
  <si>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</si>
  <si>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</si>
  <si>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</si>
  <si>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</si>
  <si>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</si>
  <si>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</si>
  <si>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</si>
  <si>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</si>
  <si>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</si>
  <si>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</si>
  <si>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</si>
  <si>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</si>
  <si>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</si>
  <si>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</si>
  <si>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</si>
  <si>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</si>
  <si>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</si>
  <si>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</si>
  <si>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</si>
  <si>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</si>
  <si>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</si>
  <si>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</si>
  <si>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</si>
  <si>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</si>
  <si>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</si>
  <si>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</si>
  <si>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</si>
  <si>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</si>
  <si>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</si>
  <si>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</si>
  <si>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</si>
  <si>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</si>
  <si>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</si>
  <si>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</si>
  <si>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</si>
  <si>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</si>
  <si>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</si>
  <si>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北海道清里町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</si>
  <si>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</si>
  <si>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</si>
  <si>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</si>
  <si>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</si>
  <si>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</si>
  <si>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</si>
  <si>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</si>
  <si>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</si>
  <si>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</si>
  <si>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</si>
  <si>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</si>
  <si>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</si>
  <si>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</si>
  <si>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</si>
  <si>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</si>
  <si>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</si>
  <si>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</si>
  <si>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</si>
  <si>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</si>
  <si>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</si>
  <si>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清里町焼酎事業特別会計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</si>
  <si>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</si>
  <si>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</si>
  <si>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</si>
  <si>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</si>
  <si>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</si>
  <si>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</si>
  <si>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</si>
  <si>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</si>
  <si>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</si>
  <si>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</si>
  <si>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</si>
  <si>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</si>
  <si>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</si>
  <si>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</si>
  <si>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清里町国民健康保険事業特別会計</t>
    <phoneticPr fontId="5"/>
  </si>
  <si>
    <t>清里町介護保険事業特別会計</t>
    <phoneticPr fontId="5"/>
  </si>
  <si>
    <t>清里町後期高齢者医療特別会計</t>
    <phoneticPr fontId="5"/>
  </si>
  <si>
    <t>清里町簡易水道事業特別会計</t>
    <phoneticPr fontId="5"/>
  </si>
  <si>
    <t>法非適用企業</t>
    <phoneticPr fontId="5"/>
  </si>
  <si>
    <t>清里町農業集落排水事業特別会計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</si>
  <si>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</si>
  <si>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</si>
  <si>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</si>
  <si>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</si>
  <si>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</si>
  <si>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</si>
  <si>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</si>
  <si>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</si>
  <si>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</si>
  <si>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</si>
  <si>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</si>
  <si>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</si>
  <si>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</si>
  <si>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</si>
  <si>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</si>
  <si>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</si>
  <si>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</si>
  <si>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</si>
  <si>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</si>
  <si>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</si>
  <si>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</si>
  <si>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</si>
  <si>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</si>
  <si>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</si>
  <si>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</si>
  <si>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</si>
  <si>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</si>
  <si>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</si>
  <si>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</si>
  <si>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</si>
  <si>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</si>
  <si>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</si>
  <si>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</si>
  <si>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</si>
  <si>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</si>
  <si>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</si>
  <si>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</si>
  <si>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</si>
  <si>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</si>
  <si>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</si>
  <si>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</si>
  <si>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</si>
  <si>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</si>
  <si>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</si>
  <si>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</si>
  <si>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</si>
  <si>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</si>
  <si>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</si>
  <si>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</si>
  <si>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</si>
  <si>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</si>
  <si>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</si>
  <si>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</si>
  <si>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</si>
  <si>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</si>
  <si>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</si>
  <si>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</si>
  <si>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</si>
  <si>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清里町農業集落排水事業特別会計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</si>
  <si>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</si>
  <si>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</si>
  <si>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清里町簡易水道事業特別会計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</si>
  <si>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</si>
  <si>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</si>
  <si>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</si>
  <si>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</si>
  <si>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</si>
  <si>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</si>
  <si>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</si>
  <si>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</si>
  <si>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</si>
  <si>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</si>
  <si>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</si>
  <si>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</si>
  <si>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</si>
  <si>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</si>
  <si>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</si>
  <si>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</si>
  <si>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</si>
  <si>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</si>
  <si>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</si>
  <si>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</si>
  <si>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</si>
  <si>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</si>
  <si>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</si>
  <si>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</si>
  <si>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</si>
  <si>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</si>
  <si>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</si>
  <si>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</si>
  <si>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</si>
  <si>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</si>
  <si>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</si>
  <si>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</si>
  <si>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</si>
  <si>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</si>
  <si>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</si>
  <si>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</si>
  <si>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</si>
  <si>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</si>
  <si>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</si>
  <si>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</si>
  <si>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</si>
  <si>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</si>
  <si>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</si>
  <si>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</si>
  <si>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</si>
  <si>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</si>
  <si>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</si>
  <si>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</si>
  <si>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</si>
  <si>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</si>
  <si>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</si>
  <si>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</si>
  <si>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</si>
  <si>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</si>
  <si>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</si>
  <si>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</si>
  <si>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</si>
  <si>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</si>
  <si>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</si>
  <si>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</si>
  <si>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</si>
  <si>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</si>
  <si>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</si>
  <si>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</si>
  <si>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</si>
  <si>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</si>
  <si>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</si>
  <si>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</si>
  <si>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</si>
  <si>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</si>
  <si>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</si>
  <si>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</si>
  <si>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</si>
  <si>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</si>
  <si>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</si>
  <si>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</si>
  <si>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</si>
  <si>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</si>
  <si>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</si>
  <si>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</si>
  <si>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</si>
  <si>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</si>
  <si>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</si>
  <si>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</si>
  <si>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</si>
  <si>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</si>
  <si>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</si>
  <si>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</si>
  <si>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清里町介護保険事業特別会計</t>
  </si>
  <si>
    <t>清里町焼酎事業特別会計</t>
  </si>
  <si>
    <t>清里町農業集落排水事業特別会計</t>
  </si>
  <si>
    <t>清里町簡易水道事業特別会計</t>
  </si>
  <si>
    <t>清里町国民健康保険事業特別会計</t>
  </si>
  <si>
    <t>清里町後期高齢者医療特別会計</t>
  </si>
  <si>
    <t>その他会計（赤字）</t>
  </si>
  <si>
    <t>その他会計（黒字）</t>
  </si>
  <si>
    <t>斜里郡３町終末処理事業組合</t>
    <rPh sb="0" eb="3">
      <t>シャリグン</t>
    </rPh>
    <rPh sb="4" eb="5">
      <t>マチ</t>
    </rPh>
    <rPh sb="5" eb="7">
      <t>シュウマツ</t>
    </rPh>
    <rPh sb="7" eb="9">
      <t>ショリ</t>
    </rPh>
    <rPh sb="9" eb="11">
      <t>ジギョウ</t>
    </rPh>
    <rPh sb="11" eb="13">
      <t>クミアイ</t>
    </rPh>
    <phoneticPr fontId="2"/>
  </si>
  <si>
    <t>網走地方教育研修センター組合</t>
    <rPh sb="0" eb="2">
      <t>アバシリ</t>
    </rPh>
    <rPh sb="2" eb="4">
      <t>チホウ</t>
    </rPh>
    <rPh sb="4" eb="6">
      <t>キョウイク</t>
    </rPh>
    <rPh sb="6" eb="8">
      <t>ケンシュウ</t>
    </rPh>
    <rPh sb="12" eb="14">
      <t>クミアイ</t>
    </rPh>
    <phoneticPr fontId="2"/>
  </si>
  <si>
    <t>斜里地区消防組合</t>
    <rPh sb="0" eb="2">
      <t>シャリ</t>
    </rPh>
    <rPh sb="2" eb="4">
      <t>チク</t>
    </rPh>
    <rPh sb="4" eb="6">
      <t>ショウボウ</t>
    </rPh>
    <rPh sb="6" eb="8">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</si>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</sst>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170444</c:v>
                </c:pt>
                <c:pt idx="1">
                  <c:v>281956</c:v>
                </c:pt>
                <c:pt idx="2">
                  <c:v>212283</c:v>
                </c:pt>
                <c:pt idx="3">
                  <c:v>244672</c:v>
                </c:pt>
                <c:pt idx="4">
                  <c:v>114800</c:v>
                </c:pt>
              </c:numCache>
            </c:numRef>
          </c:val>
          <c:smooth val="0"/>
        </c:ser>
        <c:dLbls>
          <c:showLegendKey val="0"/>
          <c:showVal val="0"/>
          <c:showCatName val="0"/>
          <c:showSerName val="0"/>
          <c:showPercent val="0"/>
          <c:showBubbleSize val="0"/>
        </c:dLbls>
        <c:marker val="1"/>
        <c:smooth val="0"/>
        <c:axId val="104254848"/>
        <c:axId val="106911232"/>
      </c:lineChart>
      <c:catAx>
        <c:axId val="104254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11232"/>
        <c:crosses val="autoZero"/>
        <c:auto val="1"/>
        <c:lblAlgn val="ctr"/>
        <c:lblOffset val="100"/>
        <c:tickLblSkip val="1"/>
        <c:tickMarkSkip val="1"/>
        <c:noMultiLvlLbl val="0"/>
      </c:catAx>
      <c:valAx>
        <c:axId val="1069112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5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4.16</c:v>
                </c:pt>
                <c:pt idx="1">
                  <c:v>4.25</c:v>
                </c:pt>
                <c:pt idx="2">
                  <c:v>4.09</c:v>
                </c:pt>
                <c:pt idx="3">
                  <c:v>7.3</c:v>
                </c:pt>
                <c:pt idx="4">
                  <c:v>7.22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37.94</c:v>
                </c:pt>
                <c:pt idx="1">
                  <c:v>35.1</c:v>
                </c:pt>
                <c:pt idx="2">
                  <c:v>35.25</c:v>
                </c:pt>
                <c:pt idx="3">
                  <c:v>38.270000000000003</c:v>
                </c:pt>
                <c:pt idx="4">
                  <c:v>37.840000000000003</c:v>
                </c:pt>
              </c:numCache>
            </c:numRef>
          </c:val>
        </c:ser>
        <c:dLbls>
          <c:showLegendKey val="0"/>
          <c:showVal val="0"/>
          <c:showCatName val="0"/>
          <c:showSerName val="0"/>
          <c:showPercent val="0"/>
          <c:showBubbleSize val="0"/>
        </c:dLbls>
        <c:gapWidth val="250"/>
        <c:overlap val="100"/>
        <c:axId val="114202880"/>
        <c:axId val="11421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4.93</c:v>
                </c:pt>
                <c:pt idx="1">
                  <c:v>3.38</c:v>
                </c:pt>
                <c:pt idx="2">
                  <c:v>8.6</c:v>
                </c:pt>
                <c:pt idx="3">
                  <c:v>4.17</c:v>
                </c:pt>
                <c:pt idx="4">
                  <c:v>0.04</c:v>
                </c:pt>
              </c:numCache>
            </c:numRef>
          </c:val>
          <c:smooth val="0"/>
        </c:ser>
        <c:dLbls>
          <c:showLegendKey val="0"/>
          <c:showVal val="0"/>
          <c:showCatName val="0"/>
          <c:showSerName val="0"/>
          <c:showPercent val="0"/>
          <c:showBubbleSize val="0"/>
        </c:dLbls>
        <c:marker val="1"/>
        <c:smooth val="0"/>
        <c:axId val="114202880"/>
        <c:axId val="114217344"/>
      </c:lineChart>
      <c:catAx>
        <c:axId val="11420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217344"/>
        <c:crosses val="autoZero"/>
        <c:auto val="1"/>
        <c:lblAlgn val="ctr"/>
        <c:lblOffset val="100"/>
        <c:tickLblSkip val="1"/>
        <c:tickMarkSkip val="1"/>
        <c:noMultiLvlLbl val="0"/>
      </c:catAx>
      <c:valAx>
        <c:axId val="11421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0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清里町後期高齢者医療特別会計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0.03</c:v>
                </c:pt>
                <c:pt idx="8">
                  <c:v>#N/A</c:v>
                </c:pt>
                <c:pt idx="9">
                  <c:v>0</c:v>
                </c:pt>
              </c:numCache>
            </c:numRef>
          </c:val>
        </c:ser>
        <c:ser>
          <c:idx val="4"/>
          <c:order val="4"/>
          <c:tx>
            <c:strRef>
              <c:f>データシート!$A$31</c:f>
              <c:strCache>
                <c:ptCount val="1"/>
                <c:pt idx="0">
                  <c:v>清里町国民健康保険事業特別会計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0.02</c:v>
                </c:pt>
                <c:pt idx="8">
                  <c:v>#N/A</c:v>
                </c:pt>
                <c:pt idx="9">
                  <c:v>0.01</c:v>
                </c:pt>
              </c:numCache>
            </c:numRef>
          </c:val>
        </c:ser>
        <c:ser>
          <c:idx val="5"/>
          <c:order val="5"/>
          <c:tx>
            <c:strRef>
              <c:f>データシート!$A$32</c:f>
              <c:strCache>
                <c:ptCount val="1"/>
                <c:pt idx="0">
                  <c:v>清里町簡易水道事業特別会計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0.13</c:v>
                </c:pt>
                <c:pt idx="4">
                  <c:v>#N/A</c:v>
                </c:pt>
                <c:pt idx="5">
                  <c:v>0.15</c:v>
                </c:pt>
                <c:pt idx="6">
                  <c:v>#N/A</c:v>
                </c:pt>
                <c:pt idx="7">
                  <c:v>0.11</c:v>
                </c:pt>
                <c:pt idx="8">
                  <c:v>#N/A</c:v>
                </c:pt>
                <c:pt idx="9">
                  <c:v>0.16</c:v>
                </c:pt>
              </c:numCache>
            </c:numRef>
          </c:val>
        </c:ser>
        <c:ser>
          <c:idx val="6"/>
          <c:order val="6"/>
          <c:tx>
            <c:strRef>
              <c:f>データシート!$A$33</c:f>
              <c:strCache>
                <c:ptCount val="1"/>
                <c:pt idx="0">
                  <c:v>清里町農業集落排水事業特別会計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0.1</c:v>
                </c:pt>
                <c:pt idx="4">
                  <c:v>#N/A</c:v>
                </c:pt>
                <c:pt idx="5">
                  <c:v>0.09</c:v>
                </c:pt>
                <c:pt idx="6">
                  <c:v>#N/A</c:v>
                </c:pt>
                <c:pt idx="7">
                  <c:v>0.13</c:v>
                </c:pt>
                <c:pt idx="8">
                  <c:v>#N/A</c:v>
                </c:pt>
                <c:pt idx="9">
                  <c:v>0.19</c:v>
                </c:pt>
              </c:numCache>
            </c:numRef>
          </c:val>
        </c:ser>
        <c:ser>
          <c:idx val="7"/>
          <c:order val="7"/>
          <c:tx>
            <c:strRef>
              <c:f>データシート!$A$34</c:f>
              <c:strCache>
                <c:ptCount val="1"/>
                <c:pt idx="0">
                  <c:v>清里町焼酎事業特別会計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0.15</c:v>
                </c:pt>
                <c:pt idx="2">
                  <c:v>#N/A</c:v>
                </c:pt>
                <c:pt idx="3">
                  <c:v>0.16</c:v>
                </c:pt>
                <c:pt idx="4">
                  <c:v>#N/A</c:v>
                </c:pt>
                <c:pt idx="5">
                  <c:v>0.04</c:v>
                </c:pt>
                <c:pt idx="6">
                  <c:v>#N/A</c:v>
                </c:pt>
                <c:pt idx="7">
                  <c:v>0.05</c:v>
                </c:pt>
                <c:pt idx="8">
                  <c:v>#N/A</c:v>
                </c:pt>
                <c:pt idx="9">
                  <c:v>0.19</c:v>
                </c:pt>
              </c:numCache>
            </c:numRef>
          </c:val>
        </c:ser>
        <c:ser>
          <c:idx val="8"/>
          <c:order val="8"/>
          <c:tx>
            <c:strRef>
              <c:f>データシート!$A$35</c:f>
              <c:strCache>
                <c:ptCount val="1"/>
                <c:pt idx="0">
                  <c:v>清里町介護保険事業特別会計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c:v>
                </c:pt>
                <c:pt idx="2">
                  <c:v>#N/A</c:v>
                </c:pt>
                <c:pt idx="3">
                  <c:v>0.12</c:v>
                </c:pt>
                <c:pt idx="4">
                  <c:v>#N/A</c:v>
                </c:pt>
                <c:pt idx="5">
                  <c:v>0.04</c:v>
                </c:pt>
                <c:pt idx="6">
                  <c:v>#N/A</c:v>
                </c:pt>
                <c:pt idx="7">
                  <c:v>0.22</c:v>
                </c:pt>
                <c:pt idx="8">
                  <c:v>#N/A</c:v>
                </c:pt>
                <c:pt idx="9">
                  <c:v>0.48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c:v>
                </c:pt>
                <c:pt idx="2">
                  <c:v>#N/A</c:v>
                </c:pt>
                <c:pt idx="3">
                  <c:v>4.07</c:v>
                </c:pt>
                <c:pt idx="4">
                  <c:v>#N/A</c:v>
                </c:pt>
                <c:pt idx="5">
                  <c:v>4.04</c:v>
                </c:pt>
                <c:pt idx="6">
                  <c:v>#N/A</c:v>
                </c:pt>
                <c:pt idx="7">
                  <c:v>5.91</c:v>
                </c:pt>
                <c:pt idx="8">
                  <c:v>#N/A</c:v>
                </c:pt>
                <c:pt idx="9">
                  <c:v>5.34</c:v>
                </c:pt>
              </c:numCache>
            </c:numRef>
          </c:val>
        </c:ser>
        <c:dLbls>
          <c:showLegendKey val="0"/>
          <c:showVal val="0"/>
          <c:showCatName val="0"/>
          <c:showSerName val="0"/>
          <c:showPercent val="0"/>
          <c:showBubbleSize val="0"/>
        </c:dLbls>
        <c:gapWidth val="150"/>
        <c:overlap val="100"/>
        <c:axId val="114679808"/>
        <c:axId val="114681344"/>
      </c:barChart>
      <c:catAx>
        <c:axId val="11467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81344"/>
        <c:crosses val="autoZero"/>
        <c:auto val="1"/>
        <c:lblAlgn val="ctr"/>
        <c:lblOffset val="100"/>
        <c:tickLblSkip val="1"/>
        <c:tickMarkSkip val="1"/>
        <c:noMultiLvlLbl val="0"/>
      </c:catAx>
      <c:valAx>
        <c:axId val="11468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79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685</c:v>
                </c:pt>
                <c:pt idx="5">
                  <c:v>676</c:v>
                </c:pt>
                <c:pt idx="8">
                  <c:v>664</c:v>
                </c:pt>
                <c:pt idx="11">
                  <c:v>678</c:v>
                </c:pt>
                <c:pt idx="14">
                  <c:v>677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13</c:v>
                </c:pt>
                <c:pt idx="6">
                  <c:v>13</c:v>
                </c:pt>
                <c:pt idx="9">
                  <c:v>14</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86</c:v>
                </c:pt>
                <c:pt idx="3">
                  <c:v>80</c:v>
                </c:pt>
                <c:pt idx="6">
                  <c:v>67</c:v>
                </c:pt>
                <c:pt idx="9">
                  <c:v>60</c:v>
                </c:pt>
                <c:pt idx="12">
                  <c:v>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895</c:v>
                </c:pt>
                <c:pt idx="3">
                  <c:v>922</c:v>
                </c:pt>
                <c:pt idx="6">
                  <c:v>858</c:v>
                </c:pt>
                <c:pt idx="9">
                  <c:v>843</c:v>
                </c:pt>
                <c:pt idx="12">
                  <c:v>862</c:v>
                </c:pt>
              </c:numCache>
            </c:numRef>
          </c:val>
        </c:ser>
        <c:dLbls>
          <c:showLegendKey val="0"/>
          <c:showVal val="0"/>
          <c:showCatName val="0"/>
          <c:showSerName val="0"/>
          <c:showPercent val="0"/>
          <c:showBubbleSize val="0"/>
        </c:dLbls>
        <c:gapWidth val="100"/>
        <c:overlap val="100"/>
        <c:axId val="95386624"/>
        <c:axId val="95401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310</c:v>
                </c:pt>
                <c:pt idx="2">
                  <c:v>#N/A</c:v>
                </c:pt>
                <c:pt idx="3">
                  <c:v>#N/A</c:v>
                </c:pt>
                <c:pt idx="4">
                  <c:v>339</c:v>
                </c:pt>
                <c:pt idx="5">
                  <c:v>#N/A</c:v>
                </c:pt>
                <c:pt idx="6">
                  <c:v>#N/A</c:v>
                </c:pt>
                <c:pt idx="7">
                  <c:v>274</c:v>
                </c:pt>
                <c:pt idx="8">
                  <c:v>#N/A</c:v>
                </c:pt>
                <c:pt idx="9">
                  <c:v>#N/A</c:v>
                </c:pt>
                <c:pt idx="10">
                  <c:v>239</c:v>
                </c:pt>
                <c:pt idx="11">
                  <c:v>#N/A</c:v>
                </c:pt>
                <c:pt idx="12">
                  <c:v>#N/A</c:v>
                </c:pt>
                <c:pt idx="13">
                  <c:v>259</c:v>
                </c:pt>
                <c:pt idx="14">
                  <c:v>#N/A</c:v>
                </c:pt>
              </c:numCache>
            </c:numRef>
          </c:val>
          <c:smooth val="0"/>
        </c:ser>
        <c:dLbls>
          <c:showLegendKey val="0"/>
          <c:showVal val="0"/>
          <c:showCatName val="0"/>
          <c:showSerName val="0"/>
          <c:showPercent val="0"/>
          <c:showBubbleSize val="0"/>
        </c:dLbls>
        <c:marker val="1"/>
        <c:smooth val="0"/>
        <c:axId val="95386624"/>
        <c:axId val="95401088"/>
      </c:lineChart>
      <c:catAx>
        <c:axId val="953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401088"/>
        <c:crosses val="autoZero"/>
        <c:auto val="1"/>
        <c:lblAlgn val="ctr"/>
        <c:lblOffset val="100"/>
        <c:tickLblSkip val="1"/>
        <c:tickMarkSkip val="1"/>
        <c:noMultiLvlLbl val="0"/>
      </c:catAx>
      <c:valAx>
        <c:axId val="9540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38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5538</c:v>
                </c:pt>
                <c:pt idx="5">
                  <c:v>5412</c:v>
                </c:pt>
                <c:pt idx="8">
                  <c:v>5118</c:v>
                </c:pt>
                <c:pt idx="11">
                  <c:v>4881</c:v>
                </c:pt>
                <c:pt idx="14">
                  <c:v>4951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579</c:v>
                </c:pt>
                <c:pt idx="5">
                  <c:v>499</c:v>
                </c:pt>
                <c:pt idx="8">
                  <c:v>466</c:v>
                </c:pt>
                <c:pt idx="11">
                  <c:v>425</c:v>
                </c:pt>
                <c:pt idx="14">
                  <c:v>395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3871</c:v>
                </c:pt>
                <c:pt idx="5">
                  <c:v>4200</c:v>
                </c:pt>
                <c:pt idx="8">
                  <c:v>4335</c:v>
                </c:pt>
                <c:pt idx="11">
                  <c:v>4344</c:v>
                </c:pt>
                <c:pt idx="14">
                  <c:v>4669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1075</c:v>
                </c:pt>
                <c:pt idx="3">
                  <c:v>1045</c:v>
                </c:pt>
                <c:pt idx="6">
                  <c:v>1105</c:v>
                </c:pt>
                <c:pt idx="9">
                  <c:v>1020</c:v>
                </c:pt>
                <c:pt idx="12">
                  <c:v>985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770</c:v>
                </c:pt>
                <c:pt idx="3">
                  <c:v>701</c:v>
                </c:pt>
                <c:pt idx="6">
                  <c:v>651</c:v>
                </c:pt>
                <c:pt idx="9">
                  <c:v>594</c:v>
                </c:pt>
                <c:pt idx="12">
                  <c:v>544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75</c:v>
                </c:pt>
                <c:pt idx="3">
                  <c:v>65</c:v>
                </c:pt>
                <c:pt idx="6">
                  <c:v>54</c:v>
                </c:pt>
                <c:pt idx="9">
                  <c:v>43</c:v>
                </c:pt>
                <c:pt idx="12">
                  <c:v>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8192</c:v>
                </c:pt>
                <c:pt idx="3">
                  <c:v>7984</c:v>
                </c:pt>
                <c:pt idx="6">
                  <c:v>7287</c:v>
                </c:pt>
                <c:pt idx="9">
                  <c:v>7228</c:v>
                </c:pt>
                <c:pt idx="12">
                  <c:v>6870</c:v>
                </c:pt>
              </c:numCache>
            </c:numRef>
          </c:val>
        </c:ser>
        <c:dLbls>
          <c:showLegendKey val="0"/>
          <c:showVal val="0"/>
          <c:showCatName val="0"/>
          <c:showSerName val="0"/>
          <c:showPercent val="0"/>
          <c:showBubbleSize val="0"/>
        </c:dLbls>
        <c:gapWidth val="100"/>
        <c:overlap val="100"/>
        <c:axId val="96758400"/>
        <c:axId val="96768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758400"/>
        <c:axId val="96768768"/>
      </c:lineChart>
      <c:catAx>
        <c:axId val="9675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768768"/>
        <c:crosses val="autoZero"/>
        <c:auto val="1"/>
        <c:lblAlgn val="ctr"/>
        <c:lblOffset val="100"/>
        <c:tickLblSkip val="1"/>
        <c:tickMarkSkip val="1"/>
        <c:noMultiLvlLbl val="0"/>
      </c:catAx>
      <c:valAx>
        <c:axId val="9676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5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地方債償還額のピークを過ぎて地方債残高が減少を続けている。大型の建設事業に伴う償還が開始するものの、今後も大幅な増加は少ないものと見込まれる。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地方債残高のピークを過ぎて地方債残高が減少を続けているとともに、充当可能基金も増加傾向にあり、今後の借入の抑制により将来負担比率の大きな上昇はないものと見込まれる。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4,308
4,305
402.76
4,937,470
4,640,788
236,744
3,280,523
6,152,565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概ね昨年の数値と同様であり、対類似団体平均と同数値、対北海道平均では</a:t>
          </a:r>
          <a:r>
            <a:rPr kumimoji="1" lang="en-US" altLang="ja-JP" sz="1300">
              <a:latin typeface="ＭＳ Ｐゴシック"/>
            </a:rPr>
            <a:t>0.08</a:t>
          </a:r>
          <a:r>
            <a:rPr kumimoji="1" lang="ja-JP" altLang="en-US" sz="1300">
              <a:latin typeface="ＭＳ Ｐゴシック"/>
            </a:rPr>
            <a:t>ポイント下回っている状況である。</a:t>
          </a:r>
          <a:endParaRPr kumimoji="1" lang="en-US" altLang="ja-JP" sz="1300">
            <a:latin typeface="ＭＳ Ｐゴシック"/>
          </a:endParaRPr>
        </a:p>
        <a:p>
          <a:r>
            <a:rPr kumimoji="1" lang="ja-JP" altLang="en-US" sz="1300">
              <a:latin typeface="ＭＳ Ｐゴシック"/>
            </a:rPr>
            <a:t>自主財源の増加は依然厳しい状況にあり、増加要因は極めて少ないため、今後の変動も少ないものと見込まれる。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9" name="直線コネクタ 68"/>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2" name="直線コネクタ 71"/>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147155</xdr:rowOff>
    </xdr:from>
    <xdr:ext cx="762000" cy="259045"/>
    <xdr:sp macro="" textlink="">
      <xdr:nvSpPr>
        <xdr:cNvPr id="89" name="財政力該当値テキスト"/>
        <xdr:cNvSpPr txBox="1"/>
      </xdr:nvSpPr>
      <xdr:spPr>
        <a:xfrm>
          <a:off x="50419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1" name="テキスト ボックス 90"/>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93" name="テキスト ボックス 92"/>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経常収支比率は類似団体内平均値と概ね同程度となっている。</a:t>
          </a:r>
          <a:endParaRPr kumimoji="1" lang="en-US" altLang="ja-JP" sz="1300">
            <a:latin typeface="ＭＳ Ｐゴシック"/>
          </a:endParaRPr>
        </a:p>
        <a:p>
          <a:r>
            <a:rPr kumimoji="1" lang="ja-JP" altLang="en-US" sz="1300">
              <a:latin typeface="ＭＳ Ｐゴシック"/>
            </a:rPr>
            <a:t>継続的な歳出削減とこれまでの国の経済対策等による各種対策の効果もあり低い数値で推移している。必要に応じて適切に事業執行しながら、今後に於いても歳出の見直しを図っていく。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64558</xdr:rowOff>
    </xdr:from>
    <xdr:to>
      <xdr:col>7</xdr:col>
      <xdr:colOff>152400</xdr:colOff>
      <xdr:row>63</xdr:row>
      <xdr:rowOff>1694</xdr:rowOff>
    </xdr:to>
    <xdr:cxnSp macro="">
      <xdr:nvCxnSpPr>
        <xdr:cNvPr id="132" name="直線コネクタ 131"/>
        <xdr:cNvCxnSpPr/>
      </xdr:nvCxnSpPr>
      <xdr:spPr>
        <a:xfrm flipV="1">
          <a:off x="4114800" y="10694458"/>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131445</xdr:rowOff>
    </xdr:from>
    <xdr:to>
      <xdr:col>6</xdr:col>
      <xdr:colOff>0</xdr:colOff>
      <xdr:row>63</xdr:row>
      <xdr:rowOff>1694</xdr:rowOff>
    </xdr:to>
    <xdr:cxnSp macro="">
      <xdr:nvCxnSpPr>
        <xdr:cNvPr id="135" name="直線コネクタ 134"/>
        <xdr:cNvCxnSpPr/>
      </xdr:nvCxnSpPr>
      <xdr:spPr>
        <a:xfrm>
          <a:off x="3225800" y="10589895"/>
          <a:ext cx="8890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131445</xdr:rowOff>
    </xdr:from>
    <xdr:to>
      <xdr:col>4</xdr:col>
      <xdr:colOff>482600</xdr:colOff>
      <xdr:row>62</xdr:row>
      <xdr:rowOff>40429</xdr:rowOff>
    </xdr:to>
    <xdr:cxnSp macro="">
      <xdr:nvCxnSpPr>
        <xdr:cNvPr id="138" name="直線コネクタ 137"/>
        <xdr:cNvCxnSpPr/>
      </xdr:nvCxnSpPr>
      <xdr:spPr>
        <a:xfrm flipV="1">
          <a:off x="2336800" y="105898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139488</xdr:rowOff>
    </xdr:from>
    <xdr:to>
      <xdr:col>3</xdr:col>
      <xdr:colOff>279400</xdr:colOff>
      <xdr:row>62</xdr:row>
      <xdr:rowOff>40429</xdr:rowOff>
    </xdr:to>
    <xdr:cxnSp macro="">
      <xdr:nvCxnSpPr>
        <xdr:cNvPr id="141" name="直線コネクタ 140"/>
        <xdr:cNvCxnSpPr/>
      </xdr:nvCxnSpPr>
      <xdr:spPr>
        <a:xfrm>
          <a:off x="1447800" y="1059793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13758</xdr:rowOff>
    </xdr:from>
    <xdr:to>
      <xdr:col>7</xdr:col>
      <xdr:colOff>203200</xdr:colOff>
      <xdr:row>62</xdr:row>
      <xdr:rowOff>115358</xdr:rowOff>
    </xdr:to>
    <xdr:sp macro="" textlink="">
      <xdr:nvSpPr>
        <xdr:cNvPr id="151" name="円/楕円 150"/>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30285</xdr:rowOff>
    </xdr:from>
    <xdr:ext cx="762000" cy="259045"/>
    <xdr:sp macro="" textlink="">
      <xdr:nvSpPr>
        <xdr:cNvPr id="152" name="財政構造の弾力性該当値テキスト"/>
        <xdr:cNvSpPr txBox="1"/>
      </xdr:nvSpPr>
      <xdr:spPr>
        <a:xfrm>
          <a:off x="5041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122344</xdr:rowOff>
    </xdr:from>
    <xdr:to>
      <xdr:col>6</xdr:col>
      <xdr:colOff>50800</xdr:colOff>
      <xdr:row>63</xdr:row>
      <xdr:rowOff>52494</xdr:rowOff>
    </xdr:to>
    <xdr:sp macro="" textlink="">
      <xdr:nvSpPr>
        <xdr:cNvPr id="153" name="円/楕円 152"/>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54" name="テキスト ボックス 153"/>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80645</xdr:rowOff>
    </xdr:from>
    <xdr:to>
      <xdr:col>4</xdr:col>
      <xdr:colOff>533400</xdr:colOff>
      <xdr:row>62</xdr:row>
      <xdr:rowOff>10795</xdr:rowOff>
    </xdr:to>
    <xdr:sp macro="" textlink="">
      <xdr:nvSpPr>
        <xdr:cNvPr id="155" name="円/楕円 154"/>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20972</xdr:rowOff>
    </xdr:from>
    <xdr:ext cx="762000" cy="259045"/>
    <xdr:sp macro="" textlink="">
      <xdr:nvSpPr>
        <xdr:cNvPr id="156" name="テキスト ボックス 155"/>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161079</xdr:rowOff>
    </xdr:from>
    <xdr:to>
      <xdr:col>3</xdr:col>
      <xdr:colOff>330200</xdr:colOff>
      <xdr:row>62</xdr:row>
      <xdr:rowOff>91229</xdr:rowOff>
    </xdr:to>
    <xdr:sp macro="" textlink="">
      <xdr:nvSpPr>
        <xdr:cNvPr id="157" name="円/楕円 156"/>
        <xdr:cNvSpPr/>
      </xdr:nvSpPr>
      <xdr:spPr>
        <a:xfrm>
          <a:off x="2286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101406</xdr:rowOff>
    </xdr:from>
    <xdr:ext cx="762000" cy="259045"/>
    <xdr:sp macro="" textlink="">
      <xdr:nvSpPr>
        <xdr:cNvPr id="158" name="テキスト ボックス 157"/>
        <xdr:cNvSpPr txBox="1"/>
      </xdr:nvSpPr>
      <xdr:spPr>
        <a:xfrm>
          <a:off x="1955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88688</xdr:rowOff>
    </xdr:from>
    <xdr:to>
      <xdr:col>2</xdr:col>
      <xdr:colOff>127000</xdr:colOff>
      <xdr:row>62</xdr:row>
      <xdr:rowOff>18838</xdr:rowOff>
    </xdr:to>
    <xdr:sp macro="" textlink="">
      <xdr:nvSpPr>
        <xdr:cNvPr id="159" name="円/楕円 158"/>
        <xdr:cNvSpPr/>
      </xdr:nvSpPr>
      <xdr:spPr>
        <a:xfrm>
          <a:off x="1397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29015</xdr:rowOff>
    </xdr:from>
    <xdr:ext cx="762000" cy="259045"/>
    <xdr:sp macro="" textlink="">
      <xdr:nvSpPr>
        <xdr:cNvPr id="160" name="テキスト ボックス 159"/>
        <xdr:cNvSpPr txBox="1"/>
      </xdr:nvSpPr>
      <xdr:spPr>
        <a:xfrm>
          <a:off x="1066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[376,629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職員数の抑制、構成職員の低年齢化などによる減少要因は多少増減はあるものの、概ね類似団体内平均値で推移している。大幅な削減については難しいが、今後に於いても削減に努める。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114960</xdr:rowOff>
    </xdr:from>
    <xdr:to>
      <xdr:col>7</xdr:col>
      <xdr:colOff>152400</xdr:colOff>
      <xdr:row>82</xdr:row>
      <xdr:rowOff>117080</xdr:rowOff>
    </xdr:to>
    <xdr:cxnSp macro="">
      <xdr:nvCxnSpPr>
        <xdr:cNvPr id="196" name="直線コネクタ 195"/>
        <xdr:cNvCxnSpPr/>
      </xdr:nvCxnSpPr>
      <xdr:spPr>
        <a:xfrm>
          <a:off x="4114800" y="14173860"/>
          <a:ext cx="8382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50918</xdr:rowOff>
    </xdr:from>
    <xdr:to>
      <xdr:col>6</xdr:col>
      <xdr:colOff>0</xdr:colOff>
      <xdr:row>82</xdr:row>
      <xdr:rowOff>114960</xdr:rowOff>
    </xdr:to>
    <xdr:cxnSp macro="">
      <xdr:nvCxnSpPr>
        <xdr:cNvPr id="199" name="直線コネクタ 198"/>
        <xdr:cNvCxnSpPr/>
      </xdr:nvCxnSpPr>
      <xdr:spPr>
        <a:xfrm>
          <a:off x="3225800" y="14109818"/>
          <a:ext cx="889000" cy="6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50918</xdr:rowOff>
    </xdr:from>
    <xdr:to>
      <xdr:col>4</xdr:col>
      <xdr:colOff>482600</xdr:colOff>
      <xdr:row>82</xdr:row>
      <xdr:rowOff>60759</xdr:rowOff>
    </xdr:to>
    <xdr:cxnSp macro="">
      <xdr:nvCxnSpPr>
        <xdr:cNvPr id="202" name="直線コネクタ 201"/>
        <xdr:cNvCxnSpPr/>
      </xdr:nvCxnSpPr>
      <xdr:spPr>
        <a:xfrm flipV="1">
          <a:off x="2336800" y="14109818"/>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14887</xdr:rowOff>
    </xdr:from>
    <xdr:to>
      <xdr:col>3</xdr:col>
      <xdr:colOff>279400</xdr:colOff>
      <xdr:row>82</xdr:row>
      <xdr:rowOff>60759</xdr:rowOff>
    </xdr:to>
    <xdr:cxnSp macro="">
      <xdr:nvCxnSpPr>
        <xdr:cNvPr id="205" name="直線コネクタ 204"/>
        <xdr:cNvCxnSpPr/>
      </xdr:nvCxnSpPr>
      <xdr:spPr>
        <a:xfrm>
          <a:off x="1447800" y="14073787"/>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66280</xdr:rowOff>
    </xdr:from>
    <xdr:to>
      <xdr:col>7</xdr:col>
      <xdr:colOff>203200</xdr:colOff>
      <xdr:row>82</xdr:row>
      <xdr:rowOff>167880</xdr:rowOff>
    </xdr:to>
    <xdr:sp macro="" textlink="">
      <xdr:nvSpPr>
        <xdr:cNvPr id="215" name="円/楕円 214"/>
        <xdr:cNvSpPr/>
      </xdr:nvSpPr>
      <xdr:spPr>
        <a:xfrm>
          <a:off x="4902200" y="141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82807</xdr:rowOff>
    </xdr:from>
    <xdr:ext cx="762000" cy="259045"/>
    <xdr:sp macro="" textlink="">
      <xdr:nvSpPr>
        <xdr:cNvPr id="216" name="人件費・物件費等の状況該当値テキスト"/>
        <xdr:cNvSpPr txBox="1"/>
      </xdr:nvSpPr>
      <xdr:spPr>
        <a:xfrm>
          <a:off x="5041900" y="1397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376,629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64160</xdr:rowOff>
    </xdr:from>
    <xdr:to>
      <xdr:col>6</xdr:col>
      <xdr:colOff>50800</xdr:colOff>
      <xdr:row>82</xdr:row>
      <xdr:rowOff>165760</xdr:rowOff>
    </xdr:to>
    <xdr:sp macro="" textlink="">
      <xdr:nvSpPr>
        <xdr:cNvPr id="217" name="円/楕円 216"/>
        <xdr:cNvSpPr/>
      </xdr:nvSpPr>
      <xdr:spPr>
        <a:xfrm>
          <a:off x="4064000" y="141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4487</xdr:rowOff>
    </xdr:from>
    <xdr:ext cx="736600" cy="259045"/>
    <xdr:sp macro="" textlink="">
      <xdr:nvSpPr>
        <xdr:cNvPr id="218" name="テキスト ボックス 217"/>
        <xdr:cNvSpPr txBox="1"/>
      </xdr:nvSpPr>
      <xdr:spPr>
        <a:xfrm>
          <a:off x="3733800" y="1389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374,785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118</xdr:rowOff>
    </xdr:from>
    <xdr:to>
      <xdr:col>4</xdr:col>
      <xdr:colOff>533400</xdr:colOff>
      <xdr:row>82</xdr:row>
      <xdr:rowOff>101718</xdr:rowOff>
    </xdr:to>
    <xdr:sp macro="" textlink="">
      <xdr:nvSpPr>
        <xdr:cNvPr id="219" name="円/楕円 218"/>
        <xdr:cNvSpPr/>
      </xdr:nvSpPr>
      <xdr:spPr>
        <a:xfrm>
          <a:off x="3175000" y="14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111895</xdr:rowOff>
    </xdr:from>
    <xdr:ext cx="762000" cy="259045"/>
    <xdr:sp macro="" textlink="">
      <xdr:nvSpPr>
        <xdr:cNvPr id="220" name="テキスト ボックス 219"/>
        <xdr:cNvSpPr txBox="1"/>
      </xdr:nvSpPr>
      <xdr:spPr>
        <a:xfrm>
          <a:off x="2844800" y="1382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319,050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9959</xdr:rowOff>
    </xdr:from>
    <xdr:to>
      <xdr:col>3</xdr:col>
      <xdr:colOff>330200</xdr:colOff>
      <xdr:row>82</xdr:row>
      <xdr:rowOff>111559</xdr:rowOff>
    </xdr:to>
    <xdr:sp macro="" textlink="">
      <xdr:nvSpPr>
        <xdr:cNvPr id="221" name="円/楕円 220"/>
        <xdr:cNvSpPr/>
      </xdr:nvSpPr>
      <xdr:spPr>
        <a:xfrm>
          <a:off x="2286000" y="140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121736</xdr:rowOff>
    </xdr:from>
    <xdr:ext cx="762000" cy="259045"/>
    <xdr:sp macro="" textlink="">
      <xdr:nvSpPr>
        <xdr:cNvPr id="222" name="テキスト ボックス 221"/>
        <xdr:cNvSpPr txBox="1"/>
      </xdr:nvSpPr>
      <xdr:spPr>
        <a:xfrm>
          <a:off x="1955800" y="1383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327,614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135537</xdr:rowOff>
    </xdr:from>
    <xdr:to>
      <xdr:col>2</xdr:col>
      <xdr:colOff>127000</xdr:colOff>
      <xdr:row>82</xdr:row>
      <xdr:rowOff>65687</xdr:rowOff>
    </xdr:to>
    <xdr:sp macro="" textlink="">
      <xdr:nvSpPr>
        <xdr:cNvPr id="223" name="円/楕円 222"/>
        <xdr:cNvSpPr/>
      </xdr:nvSpPr>
      <xdr:spPr>
        <a:xfrm>
          <a:off x="1397000" y="140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75864</xdr:rowOff>
    </xdr:from>
    <xdr:ext cx="762000" cy="259045"/>
    <xdr:sp macro="" textlink="">
      <xdr:nvSpPr>
        <xdr:cNvPr id="224" name="テキスト ボックス 223"/>
        <xdr:cNvSpPr txBox="1"/>
      </xdr:nvSpPr>
      <xdr:spPr>
        <a:xfrm>
          <a:off x="1066800" y="1379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昨年度と比較すると、ほぼ同値で推移しており、対類似団体内平均とは</a:t>
          </a:r>
          <a:r>
            <a:rPr kumimoji="1" lang="en-US" altLang="ja-JP" sz="1300">
              <a:latin typeface="ＭＳ Ｐゴシック"/>
            </a:rPr>
            <a:t>2.5</a:t>
          </a:r>
          <a:r>
            <a:rPr kumimoji="1" lang="ja-JP" altLang="en-US" sz="1300">
              <a:latin typeface="ＭＳ Ｐゴシック"/>
            </a:rPr>
            <a:t>ポイントの差となっている。今後も定員管理及び給与の適正化に努めるが、給与水準の更なる抑制が必要とされた場合は給与体系の見直しを行う事となる。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165946</xdr:rowOff>
    </xdr:from>
    <xdr:to>
      <xdr:col>24</xdr:col>
      <xdr:colOff>558800</xdr:colOff>
      <xdr:row>87</xdr:row>
      <xdr:rowOff>6562</xdr:rowOff>
    </xdr:to>
    <xdr:cxnSp macro="">
      <xdr:nvCxnSpPr>
        <xdr:cNvPr id="258" name="直線コネクタ 257"/>
        <xdr:cNvCxnSpPr/>
      </xdr:nvCxnSpPr>
      <xdr:spPr>
        <a:xfrm>
          <a:off x="16179800" y="1491064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157904</xdr:rowOff>
    </xdr:from>
    <xdr:to>
      <xdr:col>23</xdr:col>
      <xdr:colOff>406400</xdr:colOff>
      <xdr:row>86</xdr:row>
      <xdr:rowOff>165946</xdr:rowOff>
    </xdr:to>
    <xdr:cxnSp macro="">
      <xdr:nvCxnSpPr>
        <xdr:cNvPr id="261" name="直線コネクタ 260"/>
        <xdr:cNvCxnSpPr/>
      </xdr:nvCxnSpPr>
      <xdr:spPr>
        <a:xfrm>
          <a:off x="15290800" y="1490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157904</xdr:rowOff>
    </xdr:from>
    <xdr:to>
      <xdr:col>22</xdr:col>
      <xdr:colOff>203200</xdr:colOff>
      <xdr:row>88</xdr:row>
      <xdr:rowOff>100541</xdr:rowOff>
    </xdr:to>
    <xdr:cxnSp macro="">
      <xdr:nvCxnSpPr>
        <xdr:cNvPr id="264" name="直線コネクタ 263"/>
        <xdr:cNvCxnSpPr/>
      </xdr:nvCxnSpPr>
      <xdr:spPr>
        <a:xfrm flipV="1">
          <a:off x="14401800" y="14902604"/>
          <a:ext cx="889000" cy="28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100541</xdr:rowOff>
    </xdr:to>
    <xdr:cxnSp macro="">
      <xdr:nvCxnSpPr>
        <xdr:cNvPr id="267" name="直線コネクタ 266"/>
        <xdr:cNvCxnSpPr/>
      </xdr:nvCxnSpPr>
      <xdr:spPr>
        <a:xfrm>
          <a:off x="13512800" y="1518412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127212</xdr:rowOff>
    </xdr:from>
    <xdr:to>
      <xdr:col>24</xdr:col>
      <xdr:colOff>609600</xdr:colOff>
      <xdr:row>87</xdr:row>
      <xdr:rowOff>57362</xdr:rowOff>
    </xdr:to>
    <xdr:sp macro="" textlink="">
      <xdr:nvSpPr>
        <xdr:cNvPr id="277" name="円/楕円 276"/>
        <xdr:cNvSpPr/>
      </xdr:nvSpPr>
      <xdr:spPr>
        <a:xfrm>
          <a:off x="16967200" y="14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99289</xdr:rowOff>
    </xdr:from>
    <xdr:ext cx="762000" cy="259045"/>
    <xdr:sp macro="" textlink="">
      <xdr:nvSpPr>
        <xdr:cNvPr id="278" name="給与水準   （国との比較）該当値テキスト"/>
        <xdr:cNvSpPr txBox="1"/>
      </xdr:nvSpPr>
      <xdr:spPr>
        <a:xfrm>
          <a:off x="17106900" y="1484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115146</xdr:rowOff>
    </xdr:from>
    <xdr:to>
      <xdr:col>23</xdr:col>
      <xdr:colOff>457200</xdr:colOff>
      <xdr:row>87</xdr:row>
      <xdr:rowOff>45296</xdr:rowOff>
    </xdr:to>
    <xdr:sp macro="" textlink="">
      <xdr:nvSpPr>
        <xdr:cNvPr id="279" name="円/楕円 278"/>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30073</xdr:rowOff>
    </xdr:from>
    <xdr:ext cx="736600" cy="259045"/>
    <xdr:sp macro="" textlink="">
      <xdr:nvSpPr>
        <xdr:cNvPr id="280" name="テキスト ボックス 279"/>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107104</xdr:rowOff>
    </xdr:from>
    <xdr:to>
      <xdr:col>22</xdr:col>
      <xdr:colOff>254000</xdr:colOff>
      <xdr:row>87</xdr:row>
      <xdr:rowOff>37254</xdr:rowOff>
    </xdr:to>
    <xdr:sp macro="" textlink="">
      <xdr:nvSpPr>
        <xdr:cNvPr id="281" name="円/楕円 280"/>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22031</xdr:rowOff>
    </xdr:from>
    <xdr:ext cx="762000" cy="259045"/>
    <xdr:sp macro="" textlink="">
      <xdr:nvSpPr>
        <xdr:cNvPr id="282" name="テキスト ボックス 281"/>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49741</xdr:rowOff>
    </xdr:from>
    <xdr:to>
      <xdr:col>21</xdr:col>
      <xdr:colOff>50800</xdr:colOff>
      <xdr:row>88</xdr:row>
      <xdr:rowOff>151341</xdr:rowOff>
    </xdr:to>
    <xdr:sp macro="" textlink="">
      <xdr:nvSpPr>
        <xdr:cNvPr id="283" name="円/楕円 282"/>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136118</xdr:rowOff>
    </xdr:from>
    <xdr:ext cx="762000" cy="259045"/>
    <xdr:sp macro="" textlink="">
      <xdr:nvSpPr>
        <xdr:cNvPr id="284" name="テキスト ボックス 283"/>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5" name="円/楕円 284"/>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6" name="テキスト ボックス 285"/>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都市部を含めた全国平均等と比較すると上回っているが、これまで継続して職員を抑制してきた結果、平成２３年度より類似団体内平均値を下回る状況にある。しかしながら、住民サービスの維持、向上に配慮すると、今後の職員採用抑制は厳しい状況にあるため、計画的な採用を行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158839</xdr:rowOff>
    </xdr:from>
    <xdr:to>
      <xdr:col>24</xdr:col>
      <xdr:colOff>558800</xdr:colOff>
      <xdr:row>61</xdr:row>
      <xdr:rowOff>15863</xdr:rowOff>
    </xdr:to>
    <xdr:cxnSp macro="">
      <xdr:nvCxnSpPr>
        <xdr:cNvPr id="318" name="直線コネクタ 317"/>
        <xdr:cNvCxnSpPr/>
      </xdr:nvCxnSpPr>
      <xdr:spPr>
        <a:xfrm>
          <a:off x="16179800" y="10445839"/>
          <a:ext cx="8382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158839</xdr:rowOff>
    </xdr:from>
    <xdr:to>
      <xdr:col>23</xdr:col>
      <xdr:colOff>406400</xdr:colOff>
      <xdr:row>61</xdr:row>
      <xdr:rowOff>1384</xdr:rowOff>
    </xdr:to>
    <xdr:cxnSp macro="">
      <xdr:nvCxnSpPr>
        <xdr:cNvPr id="321" name="直線コネクタ 320"/>
        <xdr:cNvCxnSpPr/>
      </xdr:nvCxnSpPr>
      <xdr:spPr>
        <a:xfrm flipV="1">
          <a:off x="15290800" y="10445839"/>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168249</xdr:rowOff>
    </xdr:from>
    <xdr:to>
      <xdr:col>22</xdr:col>
      <xdr:colOff>203200</xdr:colOff>
      <xdr:row>61</xdr:row>
      <xdr:rowOff>1384</xdr:rowOff>
    </xdr:to>
    <xdr:cxnSp macro="">
      <xdr:nvCxnSpPr>
        <xdr:cNvPr id="324" name="直線コネクタ 323"/>
        <xdr:cNvCxnSpPr/>
      </xdr:nvCxnSpPr>
      <xdr:spPr>
        <a:xfrm>
          <a:off x="14401800" y="10455249"/>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164871</xdr:rowOff>
    </xdr:from>
    <xdr:to>
      <xdr:col>21</xdr:col>
      <xdr:colOff>0</xdr:colOff>
      <xdr:row>60</xdr:row>
      <xdr:rowOff>168249</xdr:rowOff>
    </xdr:to>
    <xdr:cxnSp macro="">
      <xdr:nvCxnSpPr>
        <xdr:cNvPr id="327" name="直線コネクタ 326"/>
        <xdr:cNvCxnSpPr/>
      </xdr:nvCxnSpPr>
      <xdr:spPr>
        <a:xfrm>
          <a:off x="13512800" y="1045187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136513</xdr:rowOff>
    </xdr:from>
    <xdr:to>
      <xdr:col>24</xdr:col>
      <xdr:colOff>609600</xdr:colOff>
      <xdr:row>61</xdr:row>
      <xdr:rowOff>66663</xdr:rowOff>
    </xdr:to>
    <xdr:sp macro="" textlink="">
      <xdr:nvSpPr>
        <xdr:cNvPr id="337" name="円/楕円 336"/>
        <xdr:cNvSpPr/>
      </xdr:nvSpPr>
      <xdr:spPr>
        <a:xfrm>
          <a:off x="16967200" y="104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153040</xdr:rowOff>
    </xdr:from>
    <xdr:ext cx="762000" cy="259045"/>
    <xdr:sp macro="" textlink="">
      <xdr:nvSpPr>
        <xdr:cNvPr id="338" name="定員管理の状況該当値テキスト"/>
        <xdr:cNvSpPr txBox="1"/>
      </xdr:nvSpPr>
      <xdr:spPr>
        <a:xfrm>
          <a:off x="17106900" y="1026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108039</xdr:rowOff>
    </xdr:from>
    <xdr:to>
      <xdr:col>23</xdr:col>
      <xdr:colOff>457200</xdr:colOff>
      <xdr:row>61</xdr:row>
      <xdr:rowOff>38189</xdr:rowOff>
    </xdr:to>
    <xdr:sp macro="" textlink="">
      <xdr:nvSpPr>
        <xdr:cNvPr id="339" name="円/楕円 338"/>
        <xdr:cNvSpPr/>
      </xdr:nvSpPr>
      <xdr:spPr>
        <a:xfrm>
          <a:off x="16129000" y="103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48366</xdr:rowOff>
    </xdr:from>
    <xdr:ext cx="736600" cy="259045"/>
    <xdr:sp macro="" textlink="">
      <xdr:nvSpPr>
        <xdr:cNvPr id="340" name="テキスト ボックス 339"/>
        <xdr:cNvSpPr txBox="1"/>
      </xdr:nvSpPr>
      <xdr:spPr>
        <a:xfrm>
          <a:off x="15798800" y="1016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122034</xdr:rowOff>
    </xdr:from>
    <xdr:to>
      <xdr:col>22</xdr:col>
      <xdr:colOff>254000</xdr:colOff>
      <xdr:row>61</xdr:row>
      <xdr:rowOff>52184</xdr:rowOff>
    </xdr:to>
    <xdr:sp macro="" textlink="">
      <xdr:nvSpPr>
        <xdr:cNvPr id="341" name="円/楕円 340"/>
        <xdr:cNvSpPr/>
      </xdr:nvSpPr>
      <xdr:spPr>
        <a:xfrm>
          <a:off x="15240000" y="104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62361</xdr:rowOff>
    </xdr:from>
    <xdr:ext cx="762000" cy="259045"/>
    <xdr:sp macro="" textlink="">
      <xdr:nvSpPr>
        <xdr:cNvPr id="342" name="テキスト ボックス 341"/>
        <xdr:cNvSpPr txBox="1"/>
      </xdr:nvSpPr>
      <xdr:spPr>
        <a:xfrm>
          <a:off x="14909800" y="1017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117449</xdr:rowOff>
    </xdr:from>
    <xdr:to>
      <xdr:col>21</xdr:col>
      <xdr:colOff>50800</xdr:colOff>
      <xdr:row>61</xdr:row>
      <xdr:rowOff>47599</xdr:rowOff>
    </xdr:to>
    <xdr:sp macro="" textlink="">
      <xdr:nvSpPr>
        <xdr:cNvPr id="343" name="円/楕円 342"/>
        <xdr:cNvSpPr/>
      </xdr:nvSpPr>
      <xdr:spPr>
        <a:xfrm>
          <a:off x="143510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57776</xdr:rowOff>
    </xdr:from>
    <xdr:ext cx="762000" cy="259045"/>
    <xdr:sp macro="" textlink="">
      <xdr:nvSpPr>
        <xdr:cNvPr id="344" name="テキスト ボックス 343"/>
        <xdr:cNvSpPr txBox="1"/>
      </xdr:nvSpPr>
      <xdr:spPr>
        <a:xfrm>
          <a:off x="14020800" y="101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114071</xdr:rowOff>
    </xdr:from>
    <xdr:to>
      <xdr:col>19</xdr:col>
      <xdr:colOff>533400</xdr:colOff>
      <xdr:row>61</xdr:row>
      <xdr:rowOff>44221</xdr:rowOff>
    </xdr:to>
    <xdr:sp macro="" textlink="">
      <xdr:nvSpPr>
        <xdr:cNvPr id="345" name="円/楕円 344"/>
        <xdr:cNvSpPr/>
      </xdr:nvSpPr>
      <xdr:spPr>
        <a:xfrm>
          <a:off x="13462000" y="104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54398</xdr:rowOff>
    </xdr:from>
    <xdr:ext cx="762000" cy="259045"/>
    <xdr:sp macro="" textlink="">
      <xdr:nvSpPr>
        <xdr:cNvPr id="346" name="テキスト ボックス 345"/>
        <xdr:cNvSpPr txBox="1"/>
      </xdr:nvSpPr>
      <xdr:spPr>
        <a:xfrm>
          <a:off x="13131800" y="10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償還額のピークを過ぎて公債費は減少に転じている。大型の建設事業が減少しているものの、今後はケアハウス建設事業の実施などある程度の借入が予想される。事業規模、借入額を調整することで、実質公債費比率は大きな増減は無く推移するものと見込まれ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39878</xdr:rowOff>
    </xdr:to>
    <xdr:cxnSp macro="">
      <xdr:nvCxnSpPr>
        <xdr:cNvPr id="377" name="直線コネクタ 376"/>
        <xdr:cNvCxnSpPr/>
      </xdr:nvCxnSpPr>
      <xdr:spPr>
        <a:xfrm flipV="1">
          <a:off x="16179800" y="720217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39878</xdr:rowOff>
    </xdr:from>
    <xdr:to>
      <xdr:col>23</xdr:col>
      <xdr:colOff>406400</xdr:colOff>
      <xdr:row>42</xdr:row>
      <xdr:rowOff>88138</xdr:rowOff>
    </xdr:to>
    <xdr:cxnSp macro="">
      <xdr:nvCxnSpPr>
        <xdr:cNvPr id="380" name="直線コネクタ 379"/>
        <xdr:cNvCxnSpPr/>
      </xdr:nvCxnSpPr>
      <xdr:spPr>
        <a:xfrm flipV="1">
          <a:off x="15290800" y="72407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88138</xdr:rowOff>
    </xdr:from>
    <xdr:to>
      <xdr:col>22</xdr:col>
      <xdr:colOff>203200</xdr:colOff>
      <xdr:row>42</xdr:row>
      <xdr:rowOff>126746</xdr:rowOff>
    </xdr:to>
    <xdr:cxnSp macro="">
      <xdr:nvCxnSpPr>
        <xdr:cNvPr id="383" name="直線コネクタ 382"/>
        <xdr:cNvCxnSpPr/>
      </xdr:nvCxnSpPr>
      <xdr:spPr>
        <a:xfrm flipV="1">
          <a:off x="14401800" y="72890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126746</xdr:rowOff>
    </xdr:from>
    <xdr:to>
      <xdr:col>21</xdr:col>
      <xdr:colOff>0</xdr:colOff>
      <xdr:row>42</xdr:row>
      <xdr:rowOff>155702</xdr:rowOff>
    </xdr:to>
    <xdr:cxnSp macro="">
      <xdr:nvCxnSpPr>
        <xdr:cNvPr id="386" name="直線コネクタ 385"/>
        <xdr:cNvCxnSpPr/>
      </xdr:nvCxnSpPr>
      <xdr:spPr>
        <a:xfrm flipV="1">
          <a:off x="13512800" y="73276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6" name="円/楕円 395"/>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7"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160528</xdr:rowOff>
    </xdr:from>
    <xdr:to>
      <xdr:col>23</xdr:col>
      <xdr:colOff>457200</xdr:colOff>
      <xdr:row>42</xdr:row>
      <xdr:rowOff>90678</xdr:rowOff>
    </xdr:to>
    <xdr:sp macro="" textlink="">
      <xdr:nvSpPr>
        <xdr:cNvPr id="398" name="円/楕円 397"/>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75455</xdr:rowOff>
    </xdr:from>
    <xdr:ext cx="736600" cy="259045"/>
    <xdr:sp macro="" textlink="">
      <xdr:nvSpPr>
        <xdr:cNvPr id="399" name="テキスト ボックス 398"/>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37338</xdr:rowOff>
    </xdr:from>
    <xdr:to>
      <xdr:col>22</xdr:col>
      <xdr:colOff>254000</xdr:colOff>
      <xdr:row>42</xdr:row>
      <xdr:rowOff>138938</xdr:rowOff>
    </xdr:to>
    <xdr:sp macro="" textlink="">
      <xdr:nvSpPr>
        <xdr:cNvPr id="400" name="円/楕円 399"/>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123715</xdr:rowOff>
    </xdr:from>
    <xdr:ext cx="762000" cy="259045"/>
    <xdr:sp macro="" textlink="">
      <xdr:nvSpPr>
        <xdr:cNvPr id="401" name="テキスト ボックス 400"/>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75946</xdr:rowOff>
    </xdr:from>
    <xdr:to>
      <xdr:col>21</xdr:col>
      <xdr:colOff>50800</xdr:colOff>
      <xdr:row>43</xdr:row>
      <xdr:rowOff>6096</xdr:rowOff>
    </xdr:to>
    <xdr:sp macro="" textlink="">
      <xdr:nvSpPr>
        <xdr:cNvPr id="402" name="円/楕円 401"/>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162323</xdr:rowOff>
    </xdr:from>
    <xdr:ext cx="762000" cy="259045"/>
    <xdr:sp macro="" textlink="">
      <xdr:nvSpPr>
        <xdr:cNvPr id="403" name="テキスト ボックス 402"/>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404" name="円/楕円 403"/>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405" name="テキスト ボックス 404"/>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地方債残高等が減少していることと、将来負担に充当可能な財源が増加したことにより、平成２４年度決算から将来負担比率は発生していない。</a:t>
          </a:r>
          <a:endParaRPr kumimoji="1" lang="en-US" altLang="ja-JP" sz="1300">
            <a:latin typeface="ＭＳ Ｐゴシック"/>
          </a:endParaRPr>
        </a:p>
        <a:p>
          <a:r>
            <a:rPr kumimoji="1" lang="ja-JP" altLang="en-US" sz="1300">
              <a:latin typeface="ＭＳ Ｐゴシック"/>
            </a:rPr>
            <a:t>今後に於いても地方債借入額が償還額を上回らないよう実施事業を精査しながら、引き続き将来負担の増加を抑制する。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156704</xdr:rowOff>
    </xdr:from>
    <xdr:to>
      <xdr:col>19</xdr:col>
      <xdr:colOff>533400</xdr:colOff>
      <xdr:row>14</xdr:row>
      <xdr:rowOff>86854</xdr:rowOff>
    </xdr:to>
    <xdr:sp macro="" textlink="">
      <xdr:nvSpPr>
        <xdr:cNvPr id="454" name="円/楕円 453"/>
        <xdr:cNvSpPr/>
      </xdr:nvSpPr>
      <xdr:spPr>
        <a:xfrm>
          <a:off x="13462000" y="23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71631</xdr:rowOff>
    </xdr:from>
    <xdr:ext cx="762000" cy="259045"/>
    <xdr:sp macro="" textlink="">
      <xdr:nvSpPr>
        <xdr:cNvPr id="455" name="テキスト ボックス 454"/>
        <xdr:cNvSpPr txBox="1"/>
      </xdr:nvSpPr>
      <xdr:spPr>
        <a:xfrm>
          <a:off x="13131800" y="247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4,308
4,305
402.76
4,937,470
4,640,788
236,744
3,280,523
6,152,565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1.1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職員給与とともに継続して職員数の抑制を図ってきており、類似団体内平均より低い水準で推移してきている。職員の年齢構成が低年齢化していることから、今後もある程度の低位で推移することが見込まれ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78994</xdr:rowOff>
    </xdr:from>
    <xdr:to>
      <xdr:col>7</xdr:col>
      <xdr:colOff>15875</xdr:colOff>
      <xdr:row>35</xdr:row>
      <xdr:rowOff>129286</xdr:rowOff>
    </xdr:to>
    <xdr:cxnSp macro="">
      <xdr:nvCxnSpPr>
        <xdr:cNvPr id="64" name="直線コネクタ 63"/>
        <xdr:cNvCxnSpPr/>
      </xdr:nvCxnSpPr>
      <xdr:spPr>
        <a:xfrm flipV="1">
          <a:off x="3987800" y="60797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106426</xdr:rowOff>
    </xdr:from>
    <xdr:to>
      <xdr:col>5</xdr:col>
      <xdr:colOff>549275</xdr:colOff>
      <xdr:row>35</xdr:row>
      <xdr:rowOff>129286</xdr:rowOff>
    </xdr:to>
    <xdr:cxnSp macro="">
      <xdr:nvCxnSpPr>
        <xdr:cNvPr id="67" name="直線コネクタ 66"/>
        <xdr:cNvCxnSpPr/>
      </xdr:nvCxnSpPr>
      <xdr:spPr>
        <a:xfrm>
          <a:off x="3098800" y="6107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106426</xdr:rowOff>
    </xdr:from>
    <xdr:to>
      <xdr:col>4</xdr:col>
      <xdr:colOff>346075</xdr:colOff>
      <xdr:row>35</xdr:row>
      <xdr:rowOff>110998</xdr:rowOff>
    </xdr:to>
    <xdr:cxnSp macro="">
      <xdr:nvCxnSpPr>
        <xdr:cNvPr id="70" name="直線コネクタ 69"/>
        <xdr:cNvCxnSpPr/>
      </xdr:nvCxnSpPr>
      <xdr:spPr>
        <a:xfrm flipV="1">
          <a:off x="2209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110998</xdr:rowOff>
    </xdr:from>
    <xdr:to>
      <xdr:col>3</xdr:col>
      <xdr:colOff>142875</xdr:colOff>
      <xdr:row>35</xdr:row>
      <xdr:rowOff>165862</xdr:rowOff>
    </xdr:to>
    <xdr:cxnSp macro="">
      <xdr:nvCxnSpPr>
        <xdr:cNvPr id="73" name="直線コネクタ 72"/>
        <xdr:cNvCxnSpPr/>
      </xdr:nvCxnSpPr>
      <xdr:spPr>
        <a:xfrm flipV="1">
          <a:off x="1320800" y="6111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28194</xdr:rowOff>
    </xdr:from>
    <xdr:to>
      <xdr:col>7</xdr:col>
      <xdr:colOff>66675</xdr:colOff>
      <xdr:row>35</xdr:row>
      <xdr:rowOff>129794</xdr:rowOff>
    </xdr:to>
    <xdr:sp macro="" textlink="">
      <xdr:nvSpPr>
        <xdr:cNvPr id="83" name="円/楕円 82"/>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44721</xdr:rowOff>
    </xdr:from>
    <xdr:ext cx="762000" cy="259045"/>
    <xdr:sp macro="" textlink="">
      <xdr:nvSpPr>
        <xdr:cNvPr id="84" name="人件費該当値テキスト"/>
        <xdr:cNvSpPr txBox="1"/>
      </xdr:nvSpPr>
      <xdr:spPr>
        <a:xfrm>
          <a:off x="4914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78486</xdr:rowOff>
    </xdr:from>
    <xdr:to>
      <xdr:col>5</xdr:col>
      <xdr:colOff>600075</xdr:colOff>
      <xdr:row>36</xdr:row>
      <xdr:rowOff>8636</xdr:rowOff>
    </xdr:to>
    <xdr:sp macro="" textlink="">
      <xdr:nvSpPr>
        <xdr:cNvPr id="85" name="円/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55626</xdr:rowOff>
    </xdr:from>
    <xdr:to>
      <xdr:col>4</xdr:col>
      <xdr:colOff>396875</xdr:colOff>
      <xdr:row>35</xdr:row>
      <xdr:rowOff>157226</xdr:rowOff>
    </xdr:to>
    <xdr:sp macro="" textlink="">
      <xdr:nvSpPr>
        <xdr:cNvPr id="87" name="円/楕円 86"/>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167403</xdr:rowOff>
    </xdr:from>
    <xdr:ext cx="762000" cy="259045"/>
    <xdr:sp macro="" textlink="">
      <xdr:nvSpPr>
        <xdr:cNvPr id="88" name="テキスト ボックス 87"/>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60198</xdr:rowOff>
    </xdr:from>
    <xdr:to>
      <xdr:col>3</xdr:col>
      <xdr:colOff>193675</xdr:colOff>
      <xdr:row>35</xdr:row>
      <xdr:rowOff>161798</xdr:rowOff>
    </xdr:to>
    <xdr:sp macro="" textlink="">
      <xdr:nvSpPr>
        <xdr:cNvPr id="89" name="円/楕円 88"/>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525</xdr:rowOff>
    </xdr:from>
    <xdr:ext cx="762000" cy="259045"/>
    <xdr:sp macro="" textlink="">
      <xdr:nvSpPr>
        <xdr:cNvPr id="90" name="テキスト ボックス 89"/>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115062</xdr:rowOff>
    </xdr:from>
    <xdr:to>
      <xdr:col>1</xdr:col>
      <xdr:colOff>676275</xdr:colOff>
      <xdr:row>36</xdr:row>
      <xdr:rowOff>45212</xdr:rowOff>
    </xdr:to>
    <xdr:sp macro="" textlink="">
      <xdr:nvSpPr>
        <xdr:cNvPr id="91" name="円/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a:t>
          </a:r>
          <a:r>
            <a:rPr kumimoji="1" lang="en-US" altLang="ja-JP" sz="1300">
              <a:latin typeface="ＭＳ Ｐゴシック"/>
            </a:rPr>
            <a:t>0.1</a:t>
          </a:r>
          <a:r>
            <a:rPr kumimoji="1" lang="ja-JP" altLang="en-US" sz="1300">
              <a:latin typeface="ＭＳ Ｐゴシック"/>
            </a:rPr>
            <a:t>ポイント減少しており、対類似団体内平均と比較し</a:t>
          </a:r>
          <a:r>
            <a:rPr kumimoji="1" lang="en-US" altLang="ja-JP" sz="1300">
              <a:latin typeface="ＭＳ Ｐゴシック"/>
            </a:rPr>
            <a:t>6.0</a:t>
          </a:r>
          <a:r>
            <a:rPr kumimoji="1" lang="ja-JP" altLang="en-US" sz="1300">
              <a:latin typeface="ＭＳ Ｐゴシック"/>
            </a:rPr>
            <a:t>ポイント下回っている。今後消費税増税及び冬期間の燃料単価の変動により大きく影響を受ける可能性があるが、安全性やサービスを維持しつつ、今後も施設運営等に係る歳出の抑制を図っていく。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100330</xdr:rowOff>
    </xdr:from>
    <xdr:to>
      <xdr:col>24</xdr:col>
      <xdr:colOff>31750</xdr:colOff>
      <xdr:row>19</xdr:row>
      <xdr:rowOff>161290</xdr:rowOff>
    </xdr:to>
    <xdr:cxnSp macro="">
      <xdr:nvCxnSpPr>
        <xdr:cNvPr id="125" name="直線コネクタ 124"/>
        <xdr:cNvCxnSpPr/>
      </xdr:nvCxnSpPr>
      <xdr:spPr>
        <a:xfrm flipV="1">
          <a:off x="15671800" y="3357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19</xdr:row>
      <xdr:rowOff>161290</xdr:rowOff>
    </xdr:to>
    <xdr:cxnSp macro="">
      <xdr:nvCxnSpPr>
        <xdr:cNvPr id="128" name="直線コネクタ 127"/>
        <xdr:cNvCxnSpPr/>
      </xdr:nvCxnSpPr>
      <xdr:spPr>
        <a:xfrm>
          <a:off x="14782800" y="290830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69850</xdr:rowOff>
    </xdr:to>
    <xdr:cxnSp macro="">
      <xdr:nvCxnSpPr>
        <xdr:cNvPr id="131" name="直線コネクタ 130"/>
        <xdr:cNvCxnSpPr/>
      </xdr:nvCxnSpPr>
      <xdr:spPr>
        <a:xfrm flipV="1">
          <a:off x="13893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17</xdr:row>
      <xdr:rowOff>69850</xdr:rowOff>
    </xdr:to>
    <xdr:cxnSp macro="">
      <xdr:nvCxnSpPr>
        <xdr:cNvPr id="134" name="直線コネクタ 133"/>
        <xdr:cNvCxnSpPr/>
      </xdr:nvCxnSpPr>
      <xdr:spPr>
        <a:xfrm>
          <a:off x="13004800" y="26187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49530</xdr:rowOff>
    </xdr:from>
    <xdr:to>
      <xdr:col>24</xdr:col>
      <xdr:colOff>82550</xdr:colOff>
      <xdr:row>19</xdr:row>
      <xdr:rowOff>151130</xdr:rowOff>
    </xdr:to>
    <xdr:sp macro="" textlink="">
      <xdr:nvSpPr>
        <xdr:cNvPr id="144" name="円/楕円 143"/>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21607</xdr:rowOff>
    </xdr:from>
    <xdr:ext cx="762000" cy="259045"/>
    <xdr:sp macro="" textlink="">
      <xdr:nvSpPr>
        <xdr:cNvPr id="145" name="物件費該当値テキスト"/>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110490</xdr:rowOff>
    </xdr:from>
    <xdr:to>
      <xdr:col>22</xdr:col>
      <xdr:colOff>615950</xdr:colOff>
      <xdr:row>20</xdr:row>
      <xdr:rowOff>40640</xdr:rowOff>
    </xdr:to>
    <xdr:sp macro="" textlink="">
      <xdr:nvSpPr>
        <xdr:cNvPr id="146" name="円/楕円 145"/>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25417</xdr:rowOff>
    </xdr:from>
    <xdr:ext cx="736600" cy="259045"/>
    <xdr:sp macro="" textlink="">
      <xdr:nvSpPr>
        <xdr:cNvPr id="147" name="テキスト ボックス 146"/>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48" name="円/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49" name="テキスト ボックス 148"/>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0" name="円/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2" name="円/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昨年と同数値であり、類似団体内平均より</a:t>
          </a:r>
          <a:r>
            <a:rPr kumimoji="1" lang="en-US" altLang="ja-JP" sz="1300">
              <a:latin typeface="ＭＳ Ｐゴシック"/>
            </a:rPr>
            <a:t>0.8</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低位に推移しており、国の制度等に基づく事業を基本としながら、地域の実情に応じた内容等で実施している独自の社会保障施策を継続し、一定の事業規模を維持する。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78015</xdr:rowOff>
    </xdr:to>
    <xdr:cxnSp macro="">
      <xdr:nvCxnSpPr>
        <xdr:cNvPr id="187" name="直線コネクタ 186"/>
        <xdr:cNvCxnSpPr/>
      </xdr:nvCxnSpPr>
      <xdr:spPr>
        <a:xfrm>
          <a:off x="3987800" y="9336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78015</xdr:rowOff>
    </xdr:to>
    <xdr:cxnSp macro="">
      <xdr:nvCxnSpPr>
        <xdr:cNvPr id="190" name="直線コネクタ 189"/>
        <xdr:cNvCxnSpPr/>
      </xdr:nvCxnSpPr>
      <xdr:spPr>
        <a:xfrm>
          <a:off x="3098800" y="92546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53</xdr:row>
      <xdr:rowOff>167822</xdr:rowOff>
    </xdr:to>
    <xdr:cxnSp macro="">
      <xdr:nvCxnSpPr>
        <xdr:cNvPr id="193" name="直線コネクタ 192"/>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53</xdr:row>
      <xdr:rowOff>167822</xdr:rowOff>
    </xdr:to>
    <xdr:cxnSp macro="">
      <xdr:nvCxnSpPr>
        <xdr:cNvPr id="196" name="直線コネクタ 195"/>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6" name="円/楕円 205"/>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7"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a:t>
          </a:r>
          <a:r>
            <a:rPr kumimoji="1" lang="en-US" altLang="ja-JP" sz="1300">
              <a:latin typeface="ＭＳ Ｐゴシック"/>
            </a:rPr>
            <a:t>0.6</a:t>
          </a:r>
          <a:r>
            <a:rPr kumimoji="1" lang="ja-JP" altLang="en-US" sz="1300">
              <a:latin typeface="ＭＳ Ｐゴシック"/>
            </a:rPr>
            <a:t>ポイント上回り、類似団体内平均より</a:t>
          </a:r>
          <a:r>
            <a:rPr kumimoji="1" lang="en-US" altLang="ja-JP" sz="1300">
              <a:latin typeface="ＭＳ Ｐゴシック"/>
            </a:rPr>
            <a:t>3.2</a:t>
          </a:r>
          <a:r>
            <a:rPr kumimoji="1" lang="ja-JP" altLang="en-US" sz="1300">
              <a:latin typeface="ＭＳ Ｐゴシック"/>
            </a:rPr>
            <a:t>ポイント下回っている。住民生活に不可欠な施設の維持補修等に係る経費の増加が見込まれるが、経常的な維持補修は今後も抑制を図っていく。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42418</xdr:rowOff>
    </xdr:from>
    <xdr:to>
      <xdr:col>24</xdr:col>
      <xdr:colOff>31750</xdr:colOff>
      <xdr:row>55</xdr:row>
      <xdr:rowOff>69850</xdr:rowOff>
    </xdr:to>
    <xdr:cxnSp macro="">
      <xdr:nvCxnSpPr>
        <xdr:cNvPr id="245" name="直線コネクタ 244"/>
        <xdr:cNvCxnSpPr/>
      </xdr:nvCxnSpPr>
      <xdr:spPr>
        <a:xfrm>
          <a:off x="15671800" y="94721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42418</xdr:rowOff>
    </xdr:from>
    <xdr:to>
      <xdr:col>22</xdr:col>
      <xdr:colOff>565150</xdr:colOff>
      <xdr:row>55</xdr:row>
      <xdr:rowOff>165862</xdr:rowOff>
    </xdr:to>
    <xdr:cxnSp macro="">
      <xdr:nvCxnSpPr>
        <xdr:cNvPr id="248" name="直線コネクタ 247"/>
        <xdr:cNvCxnSpPr/>
      </xdr:nvCxnSpPr>
      <xdr:spPr>
        <a:xfrm flipV="1">
          <a:off x="14782800" y="94721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55</xdr:row>
      <xdr:rowOff>165862</xdr:rowOff>
    </xdr:to>
    <xdr:cxnSp macro="">
      <xdr:nvCxnSpPr>
        <xdr:cNvPr id="251" name="直線コネクタ 250"/>
        <xdr:cNvCxnSpPr/>
      </xdr:nvCxnSpPr>
      <xdr:spPr>
        <a:xfrm>
          <a:off x="13893800" y="9591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8128</xdr:rowOff>
    </xdr:to>
    <xdr:cxnSp macro="">
      <xdr:nvCxnSpPr>
        <xdr:cNvPr id="254" name="直線コネクタ 253"/>
        <xdr:cNvCxnSpPr/>
      </xdr:nvCxnSpPr>
      <xdr:spPr>
        <a:xfrm flipV="1">
          <a:off x="13004800" y="9591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4" name="円/楕円 263"/>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5"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163068</xdr:rowOff>
    </xdr:from>
    <xdr:to>
      <xdr:col>22</xdr:col>
      <xdr:colOff>615950</xdr:colOff>
      <xdr:row>55</xdr:row>
      <xdr:rowOff>93218</xdr:rowOff>
    </xdr:to>
    <xdr:sp macro="" textlink="">
      <xdr:nvSpPr>
        <xdr:cNvPr id="266" name="円/楕円 265"/>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103395</xdr:rowOff>
    </xdr:from>
    <xdr:ext cx="736600" cy="259045"/>
    <xdr:sp macro="" textlink="">
      <xdr:nvSpPr>
        <xdr:cNvPr id="267" name="テキスト ボックス 266"/>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115062</xdr:rowOff>
    </xdr:from>
    <xdr:to>
      <xdr:col>21</xdr:col>
      <xdr:colOff>412750</xdr:colOff>
      <xdr:row>56</xdr:row>
      <xdr:rowOff>45212</xdr:rowOff>
    </xdr:to>
    <xdr:sp macro="" textlink="">
      <xdr:nvSpPr>
        <xdr:cNvPr id="268" name="円/楕円 267"/>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55389</xdr:rowOff>
    </xdr:from>
    <xdr:ext cx="762000" cy="259045"/>
    <xdr:sp macro="" textlink="">
      <xdr:nvSpPr>
        <xdr:cNvPr id="269" name="テキスト ボックス 268"/>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0" name="円/楕円 269"/>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1" name="テキスト ボックス 270"/>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2" name="円/楕円 271"/>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73" name="テキスト ボックス 272"/>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a:t>
          </a:r>
          <a:r>
            <a:rPr kumimoji="1" lang="en-US" altLang="ja-JP" sz="1300">
              <a:latin typeface="ＭＳ Ｐゴシック"/>
            </a:rPr>
            <a:t>1.5</a:t>
          </a:r>
          <a:r>
            <a:rPr kumimoji="1" lang="ja-JP" altLang="en-US" sz="1300">
              <a:latin typeface="ＭＳ Ｐゴシック"/>
            </a:rPr>
            <a:t>ポイント下回っており（町民プール建設事業）、今後も同程度で推移することが見込まれる。また対類似団体内平均より</a:t>
          </a:r>
          <a:r>
            <a:rPr kumimoji="1" lang="en-US" altLang="ja-JP" sz="1300">
              <a:latin typeface="ＭＳ Ｐゴシック"/>
            </a:rPr>
            <a:t>2.7</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これまでも補助費等の歳出見直しを図ってきたことにより、経常経費における補助費等は類似団体より低い状況で推移している。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36</xdr:row>
      <xdr:rowOff>26416</xdr:rowOff>
    </xdr:to>
    <xdr:cxnSp macro="">
      <xdr:nvCxnSpPr>
        <xdr:cNvPr id="303" name="直線コネクタ 302"/>
        <xdr:cNvCxnSpPr/>
      </xdr:nvCxnSpPr>
      <xdr:spPr>
        <a:xfrm flipV="1">
          <a:off x="15671800" y="61300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19558</xdr:rowOff>
    </xdr:from>
    <xdr:to>
      <xdr:col>22</xdr:col>
      <xdr:colOff>565150</xdr:colOff>
      <xdr:row>36</xdr:row>
      <xdr:rowOff>26416</xdr:rowOff>
    </xdr:to>
    <xdr:cxnSp macro="">
      <xdr:nvCxnSpPr>
        <xdr:cNvPr id="306" name="直線コネクタ 305"/>
        <xdr:cNvCxnSpPr/>
      </xdr:nvCxnSpPr>
      <xdr:spPr>
        <a:xfrm>
          <a:off x="14782800" y="602030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35</xdr:row>
      <xdr:rowOff>56134</xdr:rowOff>
    </xdr:to>
    <xdr:cxnSp macro="">
      <xdr:nvCxnSpPr>
        <xdr:cNvPr id="309" name="直線コネクタ 308"/>
        <xdr:cNvCxnSpPr/>
      </xdr:nvCxnSpPr>
      <xdr:spPr>
        <a:xfrm flipV="1">
          <a:off x="13893800" y="6020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2" name="円/楕円 321"/>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3"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4" name="円/楕円 323"/>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5" name="テキスト ボックス 324"/>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140208</xdr:rowOff>
    </xdr:from>
    <xdr:to>
      <xdr:col>21</xdr:col>
      <xdr:colOff>412750</xdr:colOff>
      <xdr:row>35</xdr:row>
      <xdr:rowOff>70358</xdr:rowOff>
    </xdr:to>
    <xdr:sp macro="" textlink="">
      <xdr:nvSpPr>
        <xdr:cNvPr id="326" name="円/楕円 325"/>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80535</xdr:rowOff>
    </xdr:from>
    <xdr:ext cx="762000" cy="259045"/>
    <xdr:sp macro="" textlink="">
      <xdr:nvSpPr>
        <xdr:cNvPr id="327" name="テキスト ボックス 326"/>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a:t>
          </a:r>
          <a:r>
            <a:rPr kumimoji="1" lang="en-US" altLang="ja-JP" sz="1300">
              <a:latin typeface="ＭＳ Ｐゴシック"/>
            </a:rPr>
            <a:t>1.3</a:t>
          </a:r>
          <a:r>
            <a:rPr kumimoji="1" lang="ja-JP" altLang="en-US" sz="1300">
              <a:latin typeface="ＭＳ Ｐゴシック"/>
            </a:rPr>
            <a:t>ポイント下回り、対類似団体内平均で</a:t>
          </a:r>
          <a:r>
            <a:rPr kumimoji="1" lang="en-US" altLang="ja-JP" sz="1300">
              <a:latin typeface="ＭＳ Ｐゴシック"/>
            </a:rPr>
            <a:t>4.2</a:t>
          </a:r>
          <a:r>
            <a:rPr kumimoji="1" lang="ja-JP" altLang="en-US" sz="1300">
              <a:latin typeface="ＭＳ Ｐゴシック"/>
            </a:rPr>
            <a:t>ポイント下回っている。償還のピークを過ぎていることから、今後も同程度で推移していくことが見込まれる。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130811</xdr:rowOff>
    </xdr:from>
    <xdr:to>
      <xdr:col>7</xdr:col>
      <xdr:colOff>15875</xdr:colOff>
      <xdr:row>77</xdr:row>
      <xdr:rowOff>134620</xdr:rowOff>
    </xdr:to>
    <xdr:cxnSp macro="">
      <xdr:nvCxnSpPr>
        <xdr:cNvPr id="363" name="直線コネクタ 362"/>
        <xdr:cNvCxnSpPr/>
      </xdr:nvCxnSpPr>
      <xdr:spPr>
        <a:xfrm>
          <a:off x="3987800" y="13332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130811</xdr:rowOff>
    </xdr:from>
    <xdr:to>
      <xdr:col>5</xdr:col>
      <xdr:colOff>549275</xdr:colOff>
      <xdr:row>78</xdr:row>
      <xdr:rowOff>96520</xdr:rowOff>
    </xdr:to>
    <xdr:cxnSp macro="">
      <xdr:nvCxnSpPr>
        <xdr:cNvPr id="366" name="直線コネクタ 365"/>
        <xdr:cNvCxnSpPr/>
      </xdr:nvCxnSpPr>
      <xdr:spPr>
        <a:xfrm flipV="1">
          <a:off x="3098800" y="133324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96520</xdr:rowOff>
    </xdr:from>
    <xdr:to>
      <xdr:col>4</xdr:col>
      <xdr:colOff>346075</xdr:colOff>
      <xdr:row>78</xdr:row>
      <xdr:rowOff>104139</xdr:rowOff>
    </xdr:to>
    <xdr:cxnSp macro="">
      <xdr:nvCxnSpPr>
        <xdr:cNvPr id="369" name="直線コネクタ 368"/>
        <xdr:cNvCxnSpPr/>
      </xdr:nvCxnSpPr>
      <xdr:spPr>
        <a:xfrm flipV="1">
          <a:off x="2209800" y="13469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146050</xdr:rowOff>
    </xdr:to>
    <xdr:cxnSp macro="">
      <xdr:nvCxnSpPr>
        <xdr:cNvPr id="372" name="直線コネクタ 371"/>
        <xdr:cNvCxnSpPr/>
      </xdr:nvCxnSpPr>
      <xdr:spPr>
        <a:xfrm flipV="1">
          <a:off x="1320800" y="13477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83820</xdr:rowOff>
    </xdr:from>
    <xdr:to>
      <xdr:col>7</xdr:col>
      <xdr:colOff>66675</xdr:colOff>
      <xdr:row>78</xdr:row>
      <xdr:rowOff>13970</xdr:rowOff>
    </xdr:to>
    <xdr:sp macro="" textlink="">
      <xdr:nvSpPr>
        <xdr:cNvPr id="382" name="円/楕円 381"/>
        <xdr:cNvSpPr/>
      </xdr:nvSpPr>
      <xdr:spPr>
        <a:xfrm>
          <a:off x="4775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55897</xdr:rowOff>
    </xdr:from>
    <xdr:ext cx="762000" cy="259045"/>
    <xdr:sp macro="" textlink="">
      <xdr:nvSpPr>
        <xdr:cNvPr id="383" name="公債費該当値テキスト"/>
        <xdr:cNvSpPr txBox="1"/>
      </xdr:nvSpPr>
      <xdr:spPr>
        <a:xfrm>
          <a:off x="4914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80011</xdr:rowOff>
    </xdr:from>
    <xdr:to>
      <xdr:col>5</xdr:col>
      <xdr:colOff>600075</xdr:colOff>
      <xdr:row>78</xdr:row>
      <xdr:rowOff>10161</xdr:rowOff>
    </xdr:to>
    <xdr:sp macro="" textlink="">
      <xdr:nvSpPr>
        <xdr:cNvPr id="384" name="円/楕円 383"/>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166388</xdr:rowOff>
    </xdr:from>
    <xdr:ext cx="736600" cy="259045"/>
    <xdr:sp macro="" textlink="">
      <xdr:nvSpPr>
        <xdr:cNvPr id="385" name="テキスト ボックス 384"/>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86" name="円/楕円 385"/>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87" name="テキスト ボックス 386"/>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8" name="円/楕円 387"/>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9" name="テキスト ボックス 388"/>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95250</xdr:rowOff>
    </xdr:from>
    <xdr:to>
      <xdr:col>1</xdr:col>
      <xdr:colOff>676275</xdr:colOff>
      <xdr:row>79</xdr:row>
      <xdr:rowOff>25400</xdr:rowOff>
    </xdr:to>
    <xdr:sp macro="" textlink="">
      <xdr:nvSpPr>
        <xdr:cNvPr id="390" name="円/楕円 389"/>
        <xdr:cNvSpPr/>
      </xdr:nvSpPr>
      <xdr:spPr>
        <a:xfrm>
          <a:off x="1270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10177</xdr:rowOff>
    </xdr:from>
    <xdr:ext cx="762000" cy="259045"/>
    <xdr:sp macro="" textlink="">
      <xdr:nvSpPr>
        <xdr:cNvPr id="391" name="テキスト ボックス 390"/>
        <xdr:cNvSpPr txBox="1"/>
      </xdr:nvSpPr>
      <xdr:spPr>
        <a:xfrm>
          <a:off x="939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a:t>
          </a:r>
          <a:r>
            <a:rPr kumimoji="1" lang="en-US" altLang="ja-JP" sz="1300">
              <a:latin typeface="ＭＳ Ｐゴシック"/>
            </a:rPr>
            <a:t>2.8</a:t>
          </a:r>
          <a:r>
            <a:rPr kumimoji="1" lang="ja-JP" altLang="en-US" sz="1300">
              <a:latin typeface="ＭＳ Ｐゴシック"/>
            </a:rPr>
            <a:t>ポイント下回り、類似団体より</a:t>
          </a:r>
          <a:r>
            <a:rPr kumimoji="1" lang="en-US" altLang="ja-JP" sz="1300">
              <a:latin typeface="ＭＳ Ｐゴシック"/>
            </a:rPr>
            <a:t>6.1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公営企業等の繰出金歳出は地方償還額が減少し低位で推移している。しかしながら、施設設置から長期間経過していることから、今後に於いても整備等に費用を要する事が予想される。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16511</xdr:rowOff>
    </xdr:to>
    <xdr:cxnSp macro="">
      <xdr:nvCxnSpPr>
        <xdr:cNvPr id="424" name="直線コネクタ 423"/>
        <xdr:cNvCxnSpPr/>
      </xdr:nvCxnSpPr>
      <xdr:spPr>
        <a:xfrm flipV="1">
          <a:off x="15671800" y="131114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20320</xdr:rowOff>
    </xdr:from>
    <xdr:to>
      <xdr:col>22</xdr:col>
      <xdr:colOff>565150</xdr:colOff>
      <xdr:row>77</xdr:row>
      <xdr:rowOff>16511</xdr:rowOff>
    </xdr:to>
    <xdr:cxnSp macro="">
      <xdr:nvCxnSpPr>
        <xdr:cNvPr id="427" name="直線コネクタ 426"/>
        <xdr:cNvCxnSpPr/>
      </xdr:nvCxnSpPr>
      <xdr:spPr>
        <a:xfrm>
          <a:off x="14782800" y="12879070"/>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20320</xdr:rowOff>
    </xdr:from>
    <xdr:to>
      <xdr:col>21</xdr:col>
      <xdr:colOff>361950</xdr:colOff>
      <xdr:row>75</xdr:row>
      <xdr:rowOff>88900</xdr:rowOff>
    </xdr:to>
    <xdr:cxnSp macro="">
      <xdr:nvCxnSpPr>
        <xdr:cNvPr id="430" name="直線コネクタ 429"/>
        <xdr:cNvCxnSpPr/>
      </xdr:nvCxnSpPr>
      <xdr:spPr>
        <a:xfrm flipV="1">
          <a:off x="13893800" y="128790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88900</xdr:rowOff>
    </xdr:to>
    <xdr:cxnSp macro="">
      <xdr:nvCxnSpPr>
        <xdr:cNvPr id="433" name="直線コネクタ 432"/>
        <xdr:cNvCxnSpPr/>
      </xdr:nvCxnSpPr>
      <xdr:spPr>
        <a:xfrm>
          <a:off x="13004800" y="128371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43" name="円/楕円 442"/>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44"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45" name="円/楕円 444"/>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46" name="テキスト ボックス 445"/>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140970</xdr:rowOff>
    </xdr:from>
    <xdr:to>
      <xdr:col>21</xdr:col>
      <xdr:colOff>412750</xdr:colOff>
      <xdr:row>75</xdr:row>
      <xdr:rowOff>71120</xdr:rowOff>
    </xdr:to>
    <xdr:sp macro="" textlink="">
      <xdr:nvSpPr>
        <xdr:cNvPr id="447" name="円/楕円 446"/>
        <xdr:cNvSpPr/>
      </xdr:nvSpPr>
      <xdr:spPr>
        <a:xfrm>
          <a:off x="14732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81297</xdr:rowOff>
    </xdr:from>
    <xdr:ext cx="762000" cy="259045"/>
    <xdr:sp macro="" textlink="">
      <xdr:nvSpPr>
        <xdr:cNvPr id="448" name="テキスト ボックス 447"/>
        <xdr:cNvSpPr txBox="1"/>
      </xdr:nvSpPr>
      <xdr:spPr>
        <a:xfrm>
          <a:off x="14401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38100</xdr:rowOff>
    </xdr:from>
    <xdr:to>
      <xdr:col>20</xdr:col>
      <xdr:colOff>209550</xdr:colOff>
      <xdr:row>75</xdr:row>
      <xdr:rowOff>139700</xdr:rowOff>
    </xdr:to>
    <xdr:sp macro="" textlink="">
      <xdr:nvSpPr>
        <xdr:cNvPr id="449" name="円/楕円 448"/>
        <xdr:cNvSpPr/>
      </xdr:nvSpPr>
      <xdr:spPr>
        <a:xfrm>
          <a:off x="13843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50" name="テキスト ボックス 449"/>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51" name="円/楕円 450"/>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52" name="テキスト ボックス 451"/>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北海道清里町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53608</xdr:rowOff>
    </xdr:from>
    <xdr:to>
      <xdr:col>4</xdr:col>
      <xdr:colOff>1117600</xdr:colOff>
      <xdr:row>18</xdr:row>
      <xdr:rowOff>61639</xdr:rowOff>
    </xdr:to>
    <xdr:cxnSp macro="">
      <xdr:nvCxnSpPr>
        <xdr:cNvPr id="49" name="直線コネクタ 48"/>
        <xdr:cNvCxnSpPr/>
      </xdr:nvCxnSpPr>
      <xdr:spPr bwMode="auto">
        <a:xfrm flipV="1">
          <a:off x="5003800" y="3187333"/>
          <a:ext cx="647700" cy="8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61639</xdr:rowOff>
    </xdr:from>
    <xdr:to>
      <xdr:col>4</xdr:col>
      <xdr:colOff>469900</xdr:colOff>
      <xdr:row>18</xdr:row>
      <xdr:rowOff>86370</xdr:rowOff>
    </xdr:to>
    <xdr:cxnSp macro="">
      <xdr:nvCxnSpPr>
        <xdr:cNvPr id="52" name="直線コネクタ 51"/>
        <xdr:cNvCxnSpPr/>
      </xdr:nvCxnSpPr>
      <xdr:spPr bwMode="auto">
        <a:xfrm flipV="1">
          <a:off x="4305300" y="3195364"/>
          <a:ext cx="698500" cy="24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81038</xdr:rowOff>
    </xdr:from>
    <xdr:to>
      <xdr:col>3</xdr:col>
      <xdr:colOff>904875</xdr:colOff>
      <xdr:row>18</xdr:row>
      <xdr:rowOff>86370</xdr:rowOff>
    </xdr:to>
    <xdr:cxnSp macro="">
      <xdr:nvCxnSpPr>
        <xdr:cNvPr id="55" name="直線コネクタ 54"/>
        <xdr:cNvCxnSpPr/>
      </xdr:nvCxnSpPr>
      <xdr:spPr bwMode="auto">
        <a:xfrm>
          <a:off x="3606800" y="3214763"/>
          <a:ext cx="698500" cy="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81038</xdr:rowOff>
    </xdr:from>
    <xdr:to>
      <xdr:col>3</xdr:col>
      <xdr:colOff>206375</xdr:colOff>
      <xdr:row>18</xdr:row>
      <xdr:rowOff>87723</xdr:rowOff>
    </xdr:to>
    <xdr:cxnSp macro="">
      <xdr:nvCxnSpPr>
        <xdr:cNvPr id="58" name="直線コネクタ 57"/>
        <xdr:cNvCxnSpPr/>
      </xdr:nvCxnSpPr>
      <xdr:spPr bwMode="auto">
        <a:xfrm flipV="1">
          <a:off x="2908300" y="3214763"/>
          <a:ext cx="698500" cy="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2808</xdr:rowOff>
    </xdr:from>
    <xdr:to>
      <xdr:col>5</xdr:col>
      <xdr:colOff>34925</xdr:colOff>
      <xdr:row>18</xdr:row>
      <xdr:rowOff>104408</xdr:rowOff>
    </xdr:to>
    <xdr:sp macro="" textlink="">
      <xdr:nvSpPr>
        <xdr:cNvPr id="68" name="円/楕円 67"/>
        <xdr:cNvSpPr/>
      </xdr:nvSpPr>
      <xdr:spPr bwMode="auto">
        <a:xfrm>
          <a:off x="5600700" y="313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146335</xdr:rowOff>
    </xdr:from>
    <xdr:ext cx="762000" cy="259045"/>
    <xdr:sp macro="" textlink="">
      <xdr:nvSpPr>
        <xdr:cNvPr id="69" name="人口1人当たり決算額の推移該当値テキスト130"/>
        <xdr:cNvSpPr txBox="1"/>
      </xdr:nvSpPr>
      <xdr:spPr>
        <a:xfrm>
          <a:off x="5740400" y="310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193,526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10839</xdr:rowOff>
    </xdr:from>
    <xdr:to>
      <xdr:col>4</xdr:col>
      <xdr:colOff>520700</xdr:colOff>
      <xdr:row>18</xdr:row>
      <xdr:rowOff>112439</xdr:rowOff>
    </xdr:to>
    <xdr:sp macro="" textlink="">
      <xdr:nvSpPr>
        <xdr:cNvPr id="70" name="円/楕円 69"/>
        <xdr:cNvSpPr/>
      </xdr:nvSpPr>
      <xdr:spPr bwMode="auto">
        <a:xfrm>
          <a:off x="4953000" y="314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97216</xdr:rowOff>
    </xdr:from>
    <xdr:ext cx="736600" cy="259045"/>
    <xdr:sp macro="" textlink="">
      <xdr:nvSpPr>
        <xdr:cNvPr id="71" name="テキスト ボックス 70"/>
        <xdr:cNvSpPr txBox="1"/>
      </xdr:nvSpPr>
      <xdr:spPr>
        <a:xfrm>
          <a:off x="4622800" y="3230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35570</xdr:rowOff>
    </xdr:from>
    <xdr:to>
      <xdr:col>3</xdr:col>
      <xdr:colOff>955675</xdr:colOff>
      <xdr:row>18</xdr:row>
      <xdr:rowOff>137170</xdr:rowOff>
    </xdr:to>
    <xdr:sp macro="" textlink="">
      <xdr:nvSpPr>
        <xdr:cNvPr id="72" name="円/楕円 71"/>
        <xdr:cNvSpPr/>
      </xdr:nvSpPr>
      <xdr:spPr bwMode="auto">
        <a:xfrm>
          <a:off x="4254500" y="316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121947</xdr:rowOff>
    </xdr:from>
    <xdr:ext cx="762000" cy="259045"/>
    <xdr:sp macro="" textlink="">
      <xdr:nvSpPr>
        <xdr:cNvPr id="73" name="テキスト ボックス 72"/>
        <xdr:cNvSpPr txBox="1"/>
      </xdr:nvSpPr>
      <xdr:spPr>
        <a:xfrm>
          <a:off x="3924300" y="325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176,328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30238</xdr:rowOff>
    </xdr:from>
    <xdr:to>
      <xdr:col>3</xdr:col>
      <xdr:colOff>257175</xdr:colOff>
      <xdr:row>18</xdr:row>
      <xdr:rowOff>131838</xdr:rowOff>
    </xdr:to>
    <xdr:sp macro="" textlink="">
      <xdr:nvSpPr>
        <xdr:cNvPr id="74" name="円/楕円 73"/>
        <xdr:cNvSpPr/>
      </xdr:nvSpPr>
      <xdr:spPr bwMode="auto">
        <a:xfrm>
          <a:off x="3556000" y="316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116615</xdr:rowOff>
    </xdr:from>
    <xdr:ext cx="762000" cy="259045"/>
    <xdr:sp macro="" textlink="">
      <xdr:nvSpPr>
        <xdr:cNvPr id="75" name="テキスト ボックス 74"/>
        <xdr:cNvSpPr txBox="1"/>
      </xdr:nvSpPr>
      <xdr:spPr>
        <a:xfrm>
          <a:off x="3225800" y="325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36923</xdr:rowOff>
    </xdr:from>
    <xdr:to>
      <xdr:col>2</xdr:col>
      <xdr:colOff>692150</xdr:colOff>
      <xdr:row>18</xdr:row>
      <xdr:rowOff>138523</xdr:rowOff>
    </xdr:to>
    <xdr:sp macro="" textlink="">
      <xdr:nvSpPr>
        <xdr:cNvPr id="76" name="円/楕円 75"/>
        <xdr:cNvSpPr/>
      </xdr:nvSpPr>
      <xdr:spPr bwMode="auto">
        <a:xfrm>
          <a:off x="2857500" y="317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123300</xdr:rowOff>
    </xdr:from>
    <xdr:ext cx="762000" cy="259045"/>
    <xdr:sp macro="" textlink="">
      <xdr:nvSpPr>
        <xdr:cNvPr id="77" name="テキスト ボックス 76"/>
        <xdr:cNvSpPr txBox="1"/>
      </xdr:nvSpPr>
      <xdr:spPr>
        <a:xfrm>
          <a:off x="2527300" y="325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105907</xdr:rowOff>
    </xdr:from>
    <xdr:to>
      <xdr:col>4</xdr:col>
      <xdr:colOff>1117600</xdr:colOff>
      <xdr:row>35</xdr:row>
      <xdr:rowOff>149006</xdr:rowOff>
    </xdr:to>
    <xdr:cxnSp macro="">
      <xdr:nvCxnSpPr>
        <xdr:cNvPr id="110" name="直線コネクタ 109"/>
        <xdr:cNvCxnSpPr/>
      </xdr:nvCxnSpPr>
      <xdr:spPr bwMode="auto">
        <a:xfrm flipV="1">
          <a:off x="5003800" y="6716257"/>
          <a:ext cx="647700" cy="4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90043</xdr:rowOff>
    </xdr:from>
    <xdr:to>
      <xdr:col>4</xdr:col>
      <xdr:colOff>469900</xdr:colOff>
      <xdr:row>35</xdr:row>
      <xdr:rowOff>149006</xdr:rowOff>
    </xdr:to>
    <xdr:cxnSp macro="">
      <xdr:nvCxnSpPr>
        <xdr:cNvPr id="113" name="直線コネクタ 112"/>
        <xdr:cNvCxnSpPr/>
      </xdr:nvCxnSpPr>
      <xdr:spPr bwMode="auto">
        <a:xfrm>
          <a:off x="4305300" y="6700393"/>
          <a:ext cx="698500" cy="58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328885</xdr:rowOff>
    </xdr:from>
    <xdr:to>
      <xdr:col>3</xdr:col>
      <xdr:colOff>904875</xdr:colOff>
      <xdr:row>35</xdr:row>
      <xdr:rowOff>90043</xdr:rowOff>
    </xdr:to>
    <xdr:cxnSp macro="">
      <xdr:nvCxnSpPr>
        <xdr:cNvPr id="116" name="直線コネクタ 115"/>
        <xdr:cNvCxnSpPr/>
      </xdr:nvCxnSpPr>
      <xdr:spPr bwMode="auto">
        <a:xfrm>
          <a:off x="3606800" y="6596335"/>
          <a:ext cx="698500" cy="10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328885</xdr:rowOff>
    </xdr:from>
    <xdr:to>
      <xdr:col>3</xdr:col>
      <xdr:colOff>206375</xdr:colOff>
      <xdr:row>35</xdr:row>
      <xdr:rowOff>38181</xdr:rowOff>
    </xdr:to>
    <xdr:cxnSp macro="">
      <xdr:nvCxnSpPr>
        <xdr:cNvPr id="119" name="直線コネクタ 118"/>
        <xdr:cNvCxnSpPr/>
      </xdr:nvCxnSpPr>
      <xdr:spPr bwMode="auto">
        <a:xfrm flipV="1">
          <a:off x="2908300" y="6596335"/>
          <a:ext cx="698500" cy="5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55107</xdr:rowOff>
    </xdr:from>
    <xdr:to>
      <xdr:col>5</xdr:col>
      <xdr:colOff>34925</xdr:colOff>
      <xdr:row>35</xdr:row>
      <xdr:rowOff>156707</xdr:rowOff>
    </xdr:to>
    <xdr:sp macro="" textlink="">
      <xdr:nvSpPr>
        <xdr:cNvPr id="129" name="円/楕円 128"/>
        <xdr:cNvSpPr/>
      </xdr:nvSpPr>
      <xdr:spPr bwMode="auto">
        <a:xfrm>
          <a:off x="5600700" y="666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243084</xdr:rowOff>
    </xdr:from>
    <xdr:ext cx="762000" cy="259045"/>
    <xdr:sp macro="" textlink="">
      <xdr:nvSpPr>
        <xdr:cNvPr id="130" name="人口1人当たり決算額の推移該当値テキスト445"/>
        <xdr:cNvSpPr txBox="1"/>
      </xdr:nvSpPr>
      <xdr:spPr>
        <a:xfrm>
          <a:off x="5740400" y="651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60,268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98206</xdr:rowOff>
    </xdr:from>
    <xdr:to>
      <xdr:col>4</xdr:col>
      <xdr:colOff>520700</xdr:colOff>
      <xdr:row>35</xdr:row>
      <xdr:rowOff>199806</xdr:rowOff>
    </xdr:to>
    <xdr:sp macro="" textlink="">
      <xdr:nvSpPr>
        <xdr:cNvPr id="131" name="円/楕円 130"/>
        <xdr:cNvSpPr/>
      </xdr:nvSpPr>
      <xdr:spPr bwMode="auto">
        <a:xfrm>
          <a:off x="4953000" y="6708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209983</xdr:rowOff>
    </xdr:from>
    <xdr:ext cx="736600" cy="259045"/>
    <xdr:sp macro="" textlink="">
      <xdr:nvSpPr>
        <xdr:cNvPr id="132" name="テキスト ボックス 131"/>
        <xdr:cNvSpPr txBox="1"/>
      </xdr:nvSpPr>
      <xdr:spPr>
        <a:xfrm>
          <a:off x="4622800" y="6477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39243</xdr:rowOff>
    </xdr:from>
    <xdr:to>
      <xdr:col>3</xdr:col>
      <xdr:colOff>955675</xdr:colOff>
      <xdr:row>35</xdr:row>
      <xdr:rowOff>140843</xdr:rowOff>
    </xdr:to>
    <xdr:sp macro="" textlink="">
      <xdr:nvSpPr>
        <xdr:cNvPr id="133" name="円/楕円 132"/>
        <xdr:cNvSpPr/>
      </xdr:nvSpPr>
      <xdr:spPr bwMode="auto">
        <a:xfrm>
          <a:off x="4254500" y="664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151020</xdr:rowOff>
    </xdr:from>
    <xdr:ext cx="762000" cy="259045"/>
    <xdr:sp macro="" textlink="">
      <xdr:nvSpPr>
        <xdr:cNvPr id="134" name="テキスト ボックス 133"/>
        <xdr:cNvSpPr txBox="1"/>
      </xdr:nvSpPr>
      <xdr:spPr>
        <a:xfrm>
          <a:off x="3924300" y="641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62,350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278085</xdr:rowOff>
    </xdr:from>
    <xdr:to>
      <xdr:col>3</xdr:col>
      <xdr:colOff>257175</xdr:colOff>
      <xdr:row>35</xdr:row>
      <xdr:rowOff>36785</xdr:rowOff>
    </xdr:to>
    <xdr:sp macro="" textlink="">
      <xdr:nvSpPr>
        <xdr:cNvPr id="135" name="円/楕円 134"/>
        <xdr:cNvSpPr/>
      </xdr:nvSpPr>
      <xdr:spPr bwMode="auto">
        <a:xfrm>
          <a:off x="3556000" y="6545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46961</xdr:rowOff>
    </xdr:from>
    <xdr:ext cx="762000" cy="259045"/>
    <xdr:sp macro="" textlink="">
      <xdr:nvSpPr>
        <xdr:cNvPr id="136" name="テキスト ボックス 135"/>
        <xdr:cNvSpPr txBox="1"/>
      </xdr:nvSpPr>
      <xdr:spPr>
        <a:xfrm>
          <a:off x="3225800" y="63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76,006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330281</xdr:rowOff>
    </xdr:from>
    <xdr:to>
      <xdr:col>2</xdr:col>
      <xdr:colOff>692150</xdr:colOff>
      <xdr:row>35</xdr:row>
      <xdr:rowOff>88981</xdr:rowOff>
    </xdr:to>
    <xdr:sp macro="" textlink="">
      <xdr:nvSpPr>
        <xdr:cNvPr id="137" name="円/楕円 136"/>
        <xdr:cNvSpPr/>
      </xdr:nvSpPr>
      <xdr:spPr bwMode="auto">
        <a:xfrm>
          <a:off x="2857500" y="659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99158</xdr:rowOff>
    </xdr:from>
    <xdr:ext cx="762000" cy="259045"/>
    <xdr:sp macro="" textlink="">
      <xdr:nvSpPr>
        <xdr:cNvPr id="138" name="テキスト ボックス 137"/>
        <xdr:cNvSpPr txBox="1"/>
      </xdr:nvSpPr>
      <xdr:spPr>
        <a:xfrm>
          <a:off x="2527300" y="636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4,308
4,305
402.76
4,937,470
4,640,788
236,744
3,280,523
6,152,565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98065</xdr:rowOff>
    </xdr:from>
    <xdr:to>
      <xdr:col>6</xdr:col>
      <xdr:colOff>511175</xdr:colOff>
      <xdr:row>38</xdr:row>
      <xdr:rowOff>102919</xdr:rowOff>
    </xdr:to>
    <xdr:cxnSp macro="">
      <xdr:nvCxnSpPr>
        <xdr:cNvPr id="63" name="直線コネクタ 62"/>
        <xdr:cNvCxnSpPr/>
      </xdr:nvCxnSpPr>
      <xdr:spPr>
        <a:xfrm flipV="1">
          <a:off x="3797300" y="6613165"/>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100165</xdr:rowOff>
    </xdr:from>
    <xdr:to>
      <xdr:col>5</xdr:col>
      <xdr:colOff>358775</xdr:colOff>
      <xdr:row>38</xdr:row>
      <xdr:rowOff>102919</xdr:rowOff>
    </xdr:to>
    <xdr:cxnSp macro="">
      <xdr:nvCxnSpPr>
        <xdr:cNvPr id="66" name="直線コネクタ 65"/>
        <xdr:cNvCxnSpPr/>
      </xdr:nvCxnSpPr>
      <xdr:spPr>
        <a:xfrm>
          <a:off x="2908300" y="6615265"/>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100165</xdr:rowOff>
    </xdr:from>
    <xdr:to>
      <xdr:col>4</xdr:col>
      <xdr:colOff>155575</xdr:colOff>
      <xdr:row>38</xdr:row>
      <xdr:rowOff>110858</xdr:rowOff>
    </xdr:to>
    <xdr:cxnSp macro="">
      <xdr:nvCxnSpPr>
        <xdr:cNvPr id="69" name="直線コネクタ 68"/>
        <xdr:cNvCxnSpPr/>
      </xdr:nvCxnSpPr>
      <xdr:spPr>
        <a:xfrm flipV="1">
          <a:off x="2019300" y="6615265"/>
          <a:ext cx="889000" cy="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110858</xdr:rowOff>
    </xdr:from>
    <xdr:to>
      <xdr:col>2</xdr:col>
      <xdr:colOff>638175</xdr:colOff>
      <xdr:row>38</xdr:row>
      <xdr:rowOff>116977</xdr:rowOff>
    </xdr:to>
    <xdr:cxnSp macro="">
      <xdr:nvCxnSpPr>
        <xdr:cNvPr id="72" name="直線コネクタ 71"/>
        <xdr:cNvCxnSpPr/>
      </xdr:nvCxnSpPr>
      <xdr:spPr>
        <a:xfrm flipV="1">
          <a:off x="1130300" y="6625958"/>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47265</xdr:rowOff>
    </xdr:from>
    <xdr:to>
      <xdr:col>6</xdr:col>
      <xdr:colOff>561975</xdr:colOff>
      <xdr:row>38</xdr:row>
      <xdr:rowOff>148865</xdr:rowOff>
    </xdr:to>
    <xdr:sp macro="" textlink="">
      <xdr:nvSpPr>
        <xdr:cNvPr id="82" name="円/楕円 81"/>
        <xdr:cNvSpPr/>
      </xdr:nvSpPr>
      <xdr:spPr>
        <a:xfrm>
          <a:off x="4584700" y="656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25692</xdr:rowOff>
    </xdr:from>
    <xdr:ext cx="599010" cy="259045"/>
    <xdr:sp macro="" textlink="">
      <xdr:nvSpPr>
        <xdr:cNvPr id="83" name="人件費該当値テキスト"/>
        <xdr:cNvSpPr txBox="1"/>
      </xdr:nvSpPr>
      <xdr:spPr>
        <a:xfrm>
          <a:off x="4686300" y="654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52119</xdr:rowOff>
    </xdr:from>
    <xdr:to>
      <xdr:col>5</xdr:col>
      <xdr:colOff>409575</xdr:colOff>
      <xdr:row>38</xdr:row>
      <xdr:rowOff>153719</xdr:rowOff>
    </xdr:to>
    <xdr:sp macro="" textlink="">
      <xdr:nvSpPr>
        <xdr:cNvPr id="84" name="円/楕円 83"/>
        <xdr:cNvSpPr/>
      </xdr:nvSpPr>
      <xdr:spPr>
        <a:xfrm>
          <a:off x="3746500" y="65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144846</xdr:rowOff>
    </xdr:from>
    <xdr:ext cx="599010" cy="259045"/>
    <xdr:sp macro="" textlink="">
      <xdr:nvSpPr>
        <xdr:cNvPr id="85" name="テキスト ボックス 84"/>
        <xdr:cNvSpPr txBox="1"/>
      </xdr:nvSpPr>
      <xdr:spPr>
        <a:xfrm>
          <a:off x="3497794" y="66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151,263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49365</xdr:rowOff>
    </xdr:from>
    <xdr:to>
      <xdr:col>4</xdr:col>
      <xdr:colOff>206375</xdr:colOff>
      <xdr:row>38</xdr:row>
      <xdr:rowOff>150965</xdr:rowOff>
    </xdr:to>
    <xdr:sp macro="" textlink="">
      <xdr:nvSpPr>
        <xdr:cNvPr id="86" name="円/楕円 85"/>
        <xdr:cNvSpPr/>
      </xdr:nvSpPr>
      <xdr:spPr>
        <a:xfrm>
          <a:off x="2857500" y="65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142092</xdr:rowOff>
    </xdr:from>
    <xdr:ext cx="599010" cy="259045"/>
    <xdr:sp macro="" textlink="">
      <xdr:nvSpPr>
        <xdr:cNvPr id="87" name="テキスト ボックス 86"/>
        <xdr:cNvSpPr txBox="1"/>
      </xdr:nvSpPr>
      <xdr:spPr>
        <a:xfrm>
          <a:off x="2608794" y="665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152,106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60058</xdr:rowOff>
    </xdr:from>
    <xdr:to>
      <xdr:col>3</xdr:col>
      <xdr:colOff>3175</xdr:colOff>
      <xdr:row>38</xdr:row>
      <xdr:rowOff>161658</xdr:rowOff>
    </xdr:to>
    <xdr:sp macro="" textlink="">
      <xdr:nvSpPr>
        <xdr:cNvPr id="88" name="円/楕円 87"/>
        <xdr:cNvSpPr/>
      </xdr:nvSpPr>
      <xdr:spPr>
        <a:xfrm>
          <a:off x="1968500" y="65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152785</xdr:rowOff>
    </xdr:from>
    <xdr:ext cx="599010" cy="259045"/>
    <xdr:sp macro="" textlink="">
      <xdr:nvSpPr>
        <xdr:cNvPr id="89" name="テキスト ボックス 88"/>
        <xdr:cNvSpPr txBox="1"/>
      </xdr:nvSpPr>
      <xdr:spPr>
        <a:xfrm>
          <a:off x="1719794" y="666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148,832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66177</xdr:rowOff>
    </xdr:from>
    <xdr:to>
      <xdr:col>1</xdr:col>
      <xdr:colOff>485775</xdr:colOff>
      <xdr:row>38</xdr:row>
      <xdr:rowOff>167777</xdr:rowOff>
    </xdr:to>
    <xdr:sp macro="" textlink="">
      <xdr:nvSpPr>
        <xdr:cNvPr id="90" name="円/楕円 89"/>
        <xdr:cNvSpPr/>
      </xdr:nvSpPr>
      <xdr:spPr>
        <a:xfrm>
          <a:off x="1079500" y="6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158904</xdr:rowOff>
    </xdr:from>
    <xdr:ext cx="599010" cy="259045"/>
    <xdr:sp macro="" textlink="">
      <xdr:nvSpPr>
        <xdr:cNvPr id="91" name="テキスト ボックス 90"/>
        <xdr:cNvSpPr txBox="1"/>
      </xdr:nvSpPr>
      <xdr:spPr>
        <a:xfrm>
          <a:off x="830794" y="667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88879</xdr:rowOff>
    </xdr:from>
    <xdr:to>
      <xdr:col>6</xdr:col>
      <xdr:colOff>511175</xdr:colOff>
      <xdr:row>57</xdr:row>
      <xdr:rowOff>94107</xdr:rowOff>
    </xdr:to>
    <xdr:cxnSp macro="">
      <xdr:nvCxnSpPr>
        <xdr:cNvPr id="122" name="直線コネクタ 121"/>
        <xdr:cNvCxnSpPr/>
      </xdr:nvCxnSpPr>
      <xdr:spPr>
        <a:xfrm>
          <a:off x="3797300" y="9861529"/>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88879</xdr:rowOff>
    </xdr:from>
    <xdr:to>
      <xdr:col>5</xdr:col>
      <xdr:colOff>358775</xdr:colOff>
      <xdr:row>57</xdr:row>
      <xdr:rowOff>149309</xdr:rowOff>
    </xdr:to>
    <xdr:cxnSp macro="">
      <xdr:nvCxnSpPr>
        <xdr:cNvPr id="125" name="直線コネクタ 124"/>
        <xdr:cNvCxnSpPr/>
      </xdr:nvCxnSpPr>
      <xdr:spPr>
        <a:xfrm flipV="1">
          <a:off x="2908300" y="9861529"/>
          <a:ext cx="889000" cy="6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138397</xdr:rowOff>
    </xdr:from>
    <xdr:to>
      <xdr:col>4</xdr:col>
      <xdr:colOff>155575</xdr:colOff>
      <xdr:row>57</xdr:row>
      <xdr:rowOff>149309</xdr:rowOff>
    </xdr:to>
    <xdr:cxnSp macro="">
      <xdr:nvCxnSpPr>
        <xdr:cNvPr id="128" name="直線コネクタ 127"/>
        <xdr:cNvCxnSpPr/>
      </xdr:nvCxnSpPr>
      <xdr:spPr>
        <a:xfrm>
          <a:off x="2019300" y="9911047"/>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138397</xdr:rowOff>
    </xdr:from>
    <xdr:to>
      <xdr:col>2</xdr:col>
      <xdr:colOff>638175</xdr:colOff>
      <xdr:row>58</xdr:row>
      <xdr:rowOff>25719</xdr:rowOff>
    </xdr:to>
    <xdr:cxnSp macro="">
      <xdr:nvCxnSpPr>
        <xdr:cNvPr id="131" name="直線コネクタ 130"/>
        <xdr:cNvCxnSpPr/>
      </xdr:nvCxnSpPr>
      <xdr:spPr>
        <a:xfrm flipV="1">
          <a:off x="1130300" y="9911047"/>
          <a:ext cx="889000" cy="5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43307</xdr:rowOff>
    </xdr:from>
    <xdr:to>
      <xdr:col>6</xdr:col>
      <xdr:colOff>561975</xdr:colOff>
      <xdr:row>57</xdr:row>
      <xdr:rowOff>144907</xdr:rowOff>
    </xdr:to>
    <xdr:sp macro="" textlink="">
      <xdr:nvSpPr>
        <xdr:cNvPr id="141" name="円/楕円 140"/>
        <xdr:cNvSpPr/>
      </xdr:nvSpPr>
      <xdr:spPr>
        <a:xfrm>
          <a:off x="4584700" y="98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66184</xdr:rowOff>
    </xdr:from>
    <xdr:ext cx="599010" cy="259045"/>
    <xdr:sp macro="" textlink="">
      <xdr:nvSpPr>
        <xdr:cNvPr id="142" name="物件費該当値テキスト"/>
        <xdr:cNvSpPr txBox="1"/>
      </xdr:nvSpPr>
      <xdr:spPr>
        <a:xfrm>
          <a:off x="4686300" y="966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38079</xdr:rowOff>
    </xdr:from>
    <xdr:to>
      <xdr:col>5</xdr:col>
      <xdr:colOff>409575</xdr:colOff>
      <xdr:row>57</xdr:row>
      <xdr:rowOff>139679</xdr:rowOff>
    </xdr:to>
    <xdr:sp macro="" textlink="">
      <xdr:nvSpPr>
        <xdr:cNvPr id="143" name="円/楕円 142"/>
        <xdr:cNvSpPr/>
      </xdr:nvSpPr>
      <xdr:spPr>
        <a:xfrm>
          <a:off x="3746500" y="981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156206</xdr:rowOff>
    </xdr:from>
    <xdr:ext cx="599010" cy="259045"/>
    <xdr:sp macro="" textlink="">
      <xdr:nvSpPr>
        <xdr:cNvPr id="144" name="テキスト ボックス 143"/>
        <xdr:cNvSpPr txBox="1"/>
      </xdr:nvSpPr>
      <xdr:spPr>
        <a:xfrm>
          <a:off x="3497794" y="958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98509</xdr:rowOff>
    </xdr:from>
    <xdr:to>
      <xdr:col>4</xdr:col>
      <xdr:colOff>206375</xdr:colOff>
      <xdr:row>58</xdr:row>
      <xdr:rowOff>28659</xdr:rowOff>
    </xdr:to>
    <xdr:sp macro="" textlink="">
      <xdr:nvSpPr>
        <xdr:cNvPr id="145" name="円/楕円 144"/>
        <xdr:cNvSpPr/>
      </xdr:nvSpPr>
      <xdr:spPr>
        <a:xfrm>
          <a:off x="2857500" y="98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45186</xdr:rowOff>
    </xdr:from>
    <xdr:ext cx="599010" cy="259045"/>
    <xdr:sp macro="" textlink="">
      <xdr:nvSpPr>
        <xdr:cNvPr id="146" name="テキスト ボックス 145"/>
        <xdr:cNvSpPr txBox="1"/>
      </xdr:nvSpPr>
      <xdr:spPr>
        <a:xfrm>
          <a:off x="2608794" y="96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87597</xdr:rowOff>
    </xdr:from>
    <xdr:to>
      <xdr:col>3</xdr:col>
      <xdr:colOff>3175</xdr:colOff>
      <xdr:row>58</xdr:row>
      <xdr:rowOff>17747</xdr:rowOff>
    </xdr:to>
    <xdr:sp macro="" textlink="">
      <xdr:nvSpPr>
        <xdr:cNvPr id="147" name="円/楕円 146"/>
        <xdr:cNvSpPr/>
      </xdr:nvSpPr>
      <xdr:spPr>
        <a:xfrm>
          <a:off x="1968500" y="98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34274</xdr:rowOff>
    </xdr:from>
    <xdr:ext cx="599010" cy="259045"/>
    <xdr:sp macro="" textlink="">
      <xdr:nvSpPr>
        <xdr:cNvPr id="148" name="テキスト ボックス 147"/>
        <xdr:cNvSpPr txBox="1"/>
      </xdr:nvSpPr>
      <xdr:spPr>
        <a:xfrm>
          <a:off x="1719794" y="96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146369</xdr:rowOff>
    </xdr:from>
    <xdr:to>
      <xdr:col>1</xdr:col>
      <xdr:colOff>485775</xdr:colOff>
      <xdr:row>58</xdr:row>
      <xdr:rowOff>76519</xdr:rowOff>
    </xdr:to>
    <xdr:sp macro="" textlink="">
      <xdr:nvSpPr>
        <xdr:cNvPr id="149" name="円/楕円 148"/>
        <xdr:cNvSpPr/>
      </xdr:nvSpPr>
      <xdr:spPr>
        <a:xfrm>
          <a:off x="1079500" y="991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67646</xdr:rowOff>
    </xdr:from>
    <xdr:ext cx="599010" cy="259045"/>
    <xdr:sp macro="" textlink="">
      <xdr:nvSpPr>
        <xdr:cNvPr id="150" name="テキスト ボックス 149"/>
        <xdr:cNvSpPr txBox="1"/>
      </xdr:nvSpPr>
      <xdr:spPr>
        <a:xfrm>
          <a:off x="830794" y="1001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58965</xdr:rowOff>
    </xdr:from>
    <xdr:to>
      <xdr:col>6</xdr:col>
      <xdr:colOff>511175</xdr:colOff>
      <xdr:row>77</xdr:row>
      <xdr:rowOff>96202</xdr:rowOff>
    </xdr:to>
    <xdr:cxnSp macro="">
      <xdr:nvCxnSpPr>
        <xdr:cNvPr id="179" name="直線コネクタ 178"/>
        <xdr:cNvCxnSpPr/>
      </xdr:nvCxnSpPr>
      <xdr:spPr>
        <a:xfrm flipV="1">
          <a:off x="3797300" y="13260615"/>
          <a:ext cx="838200" cy="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96202</xdr:rowOff>
    </xdr:from>
    <xdr:to>
      <xdr:col>5</xdr:col>
      <xdr:colOff>358775</xdr:colOff>
      <xdr:row>78</xdr:row>
      <xdr:rowOff>83973</xdr:rowOff>
    </xdr:to>
    <xdr:cxnSp macro="">
      <xdr:nvCxnSpPr>
        <xdr:cNvPr id="182" name="直線コネクタ 181"/>
        <xdr:cNvCxnSpPr/>
      </xdr:nvCxnSpPr>
      <xdr:spPr>
        <a:xfrm flipV="1">
          <a:off x="2908300" y="13297852"/>
          <a:ext cx="889000" cy="15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81356</xdr:rowOff>
    </xdr:from>
    <xdr:to>
      <xdr:col>4</xdr:col>
      <xdr:colOff>155575</xdr:colOff>
      <xdr:row>78</xdr:row>
      <xdr:rowOff>83973</xdr:rowOff>
    </xdr:to>
    <xdr:cxnSp macro="">
      <xdr:nvCxnSpPr>
        <xdr:cNvPr id="185" name="直線コネクタ 184"/>
        <xdr:cNvCxnSpPr/>
      </xdr:nvCxnSpPr>
      <xdr:spPr>
        <a:xfrm>
          <a:off x="2019300" y="13454456"/>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81356</xdr:rowOff>
    </xdr:from>
    <xdr:to>
      <xdr:col>2</xdr:col>
      <xdr:colOff>638175</xdr:colOff>
      <xdr:row>78</xdr:row>
      <xdr:rowOff>117766</xdr:rowOff>
    </xdr:to>
    <xdr:cxnSp macro="">
      <xdr:nvCxnSpPr>
        <xdr:cNvPr id="188" name="直線コネクタ 187"/>
        <xdr:cNvCxnSpPr/>
      </xdr:nvCxnSpPr>
      <xdr:spPr>
        <a:xfrm flipV="1">
          <a:off x="1130300" y="13454456"/>
          <a:ext cx="889000" cy="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8165</xdr:rowOff>
    </xdr:from>
    <xdr:to>
      <xdr:col>6</xdr:col>
      <xdr:colOff>561975</xdr:colOff>
      <xdr:row>77</xdr:row>
      <xdr:rowOff>109765</xdr:rowOff>
    </xdr:to>
    <xdr:sp macro="" textlink="">
      <xdr:nvSpPr>
        <xdr:cNvPr id="198" name="円/楕円 197"/>
        <xdr:cNvSpPr/>
      </xdr:nvSpPr>
      <xdr:spPr>
        <a:xfrm>
          <a:off x="4584700" y="132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31042</xdr:rowOff>
    </xdr:from>
    <xdr:ext cx="534377" cy="259045"/>
    <xdr:sp macro="" textlink="">
      <xdr:nvSpPr>
        <xdr:cNvPr id="199" name="維持補修費該当値テキスト"/>
        <xdr:cNvSpPr txBox="1"/>
      </xdr:nvSpPr>
      <xdr:spPr>
        <a:xfrm>
          <a:off x="4686300" y="1306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45402</xdr:rowOff>
    </xdr:from>
    <xdr:to>
      <xdr:col>5</xdr:col>
      <xdr:colOff>409575</xdr:colOff>
      <xdr:row>77</xdr:row>
      <xdr:rowOff>147002</xdr:rowOff>
    </xdr:to>
    <xdr:sp macro="" textlink="">
      <xdr:nvSpPr>
        <xdr:cNvPr id="200" name="円/楕円 199"/>
        <xdr:cNvSpPr/>
      </xdr:nvSpPr>
      <xdr:spPr>
        <a:xfrm>
          <a:off x="3746500" y="132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138129</xdr:rowOff>
    </xdr:from>
    <xdr:ext cx="534377" cy="259045"/>
    <xdr:sp macro="" textlink="">
      <xdr:nvSpPr>
        <xdr:cNvPr id="201" name="テキスト ボックス 200"/>
        <xdr:cNvSpPr txBox="1"/>
      </xdr:nvSpPr>
      <xdr:spPr>
        <a:xfrm>
          <a:off x="3530111" y="1333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33173</xdr:rowOff>
    </xdr:from>
    <xdr:to>
      <xdr:col>4</xdr:col>
      <xdr:colOff>206375</xdr:colOff>
      <xdr:row>78</xdr:row>
      <xdr:rowOff>134773</xdr:rowOff>
    </xdr:to>
    <xdr:sp macro="" textlink="">
      <xdr:nvSpPr>
        <xdr:cNvPr id="202" name="円/楕円 201"/>
        <xdr:cNvSpPr/>
      </xdr:nvSpPr>
      <xdr:spPr>
        <a:xfrm>
          <a:off x="2857500" y="134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125900</xdr:rowOff>
    </xdr:from>
    <xdr:ext cx="534377" cy="259045"/>
    <xdr:sp macro="" textlink="">
      <xdr:nvSpPr>
        <xdr:cNvPr id="203" name="テキスト ボックス 202"/>
        <xdr:cNvSpPr txBox="1"/>
      </xdr:nvSpPr>
      <xdr:spPr>
        <a:xfrm>
          <a:off x="2641111" y="134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30556</xdr:rowOff>
    </xdr:from>
    <xdr:to>
      <xdr:col>3</xdr:col>
      <xdr:colOff>3175</xdr:colOff>
      <xdr:row>78</xdr:row>
      <xdr:rowOff>132156</xdr:rowOff>
    </xdr:to>
    <xdr:sp macro="" textlink="">
      <xdr:nvSpPr>
        <xdr:cNvPr id="204" name="円/楕円 203"/>
        <xdr:cNvSpPr/>
      </xdr:nvSpPr>
      <xdr:spPr>
        <a:xfrm>
          <a:off x="1968500" y="134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123283</xdr:rowOff>
    </xdr:from>
    <xdr:ext cx="534377" cy="259045"/>
    <xdr:sp macro="" textlink="">
      <xdr:nvSpPr>
        <xdr:cNvPr id="205" name="テキスト ボックス 204"/>
        <xdr:cNvSpPr txBox="1"/>
      </xdr:nvSpPr>
      <xdr:spPr>
        <a:xfrm>
          <a:off x="1752111" y="1349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66966</xdr:rowOff>
    </xdr:from>
    <xdr:to>
      <xdr:col>1</xdr:col>
      <xdr:colOff>485775</xdr:colOff>
      <xdr:row>78</xdr:row>
      <xdr:rowOff>168566</xdr:rowOff>
    </xdr:to>
    <xdr:sp macro="" textlink="">
      <xdr:nvSpPr>
        <xdr:cNvPr id="206" name="円/楕円 205"/>
        <xdr:cNvSpPr/>
      </xdr:nvSpPr>
      <xdr:spPr>
        <a:xfrm>
          <a:off x="1079500" y="1344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159693</xdr:rowOff>
    </xdr:from>
    <xdr:ext cx="469744" cy="259045"/>
    <xdr:sp macro="" textlink="">
      <xdr:nvSpPr>
        <xdr:cNvPr id="207" name="テキスト ボックス 206"/>
        <xdr:cNvSpPr txBox="1"/>
      </xdr:nvSpPr>
      <xdr:spPr>
        <a:xfrm>
          <a:off x="895427" y="1353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166802</xdr:rowOff>
    </xdr:from>
    <xdr:to>
      <xdr:col>6</xdr:col>
      <xdr:colOff>511175</xdr:colOff>
      <xdr:row>98</xdr:row>
      <xdr:rowOff>21158</xdr:rowOff>
    </xdr:to>
    <xdr:cxnSp macro="">
      <xdr:nvCxnSpPr>
        <xdr:cNvPr id="237" name="直線コネクタ 236"/>
        <xdr:cNvCxnSpPr/>
      </xdr:nvCxnSpPr>
      <xdr:spPr>
        <a:xfrm>
          <a:off x="3797300" y="16797452"/>
          <a:ext cx="8382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166802</xdr:rowOff>
    </xdr:from>
    <xdr:to>
      <xdr:col>5</xdr:col>
      <xdr:colOff>358775</xdr:colOff>
      <xdr:row>98</xdr:row>
      <xdr:rowOff>63119</xdr:rowOff>
    </xdr:to>
    <xdr:cxnSp macro="">
      <xdr:nvCxnSpPr>
        <xdr:cNvPr id="240" name="直線コネクタ 239"/>
        <xdr:cNvCxnSpPr/>
      </xdr:nvCxnSpPr>
      <xdr:spPr>
        <a:xfrm flipV="1">
          <a:off x="2908300" y="16797452"/>
          <a:ext cx="889000" cy="6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59232</xdr:rowOff>
    </xdr:from>
    <xdr:to>
      <xdr:col>4</xdr:col>
      <xdr:colOff>155575</xdr:colOff>
      <xdr:row>98</xdr:row>
      <xdr:rowOff>63119</xdr:rowOff>
    </xdr:to>
    <xdr:cxnSp macro="">
      <xdr:nvCxnSpPr>
        <xdr:cNvPr id="243" name="直線コネクタ 242"/>
        <xdr:cNvCxnSpPr/>
      </xdr:nvCxnSpPr>
      <xdr:spPr>
        <a:xfrm>
          <a:off x="2019300" y="1686133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59232</xdr:rowOff>
    </xdr:from>
    <xdr:to>
      <xdr:col>2</xdr:col>
      <xdr:colOff>638175</xdr:colOff>
      <xdr:row>98</xdr:row>
      <xdr:rowOff>100304</xdr:rowOff>
    </xdr:to>
    <xdr:cxnSp macro="">
      <xdr:nvCxnSpPr>
        <xdr:cNvPr id="246" name="直線コネクタ 245"/>
        <xdr:cNvCxnSpPr/>
      </xdr:nvCxnSpPr>
      <xdr:spPr>
        <a:xfrm flipV="1">
          <a:off x="1130300" y="16861332"/>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141808</xdr:rowOff>
    </xdr:from>
    <xdr:to>
      <xdr:col>6</xdr:col>
      <xdr:colOff>561975</xdr:colOff>
      <xdr:row>98</xdr:row>
      <xdr:rowOff>71958</xdr:rowOff>
    </xdr:to>
    <xdr:sp macro="" textlink="">
      <xdr:nvSpPr>
        <xdr:cNvPr id="256" name="円/楕円 255"/>
        <xdr:cNvSpPr/>
      </xdr:nvSpPr>
      <xdr:spPr>
        <a:xfrm>
          <a:off x="4584700" y="167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120235</xdr:rowOff>
    </xdr:from>
    <xdr:ext cx="534377" cy="259045"/>
    <xdr:sp macro="" textlink="">
      <xdr:nvSpPr>
        <xdr:cNvPr id="257" name="扶助費該当値テキスト"/>
        <xdr:cNvSpPr txBox="1"/>
      </xdr:nvSpPr>
      <xdr:spPr>
        <a:xfrm>
          <a:off x="4686300" y="167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116002</xdr:rowOff>
    </xdr:from>
    <xdr:to>
      <xdr:col>5</xdr:col>
      <xdr:colOff>409575</xdr:colOff>
      <xdr:row>98</xdr:row>
      <xdr:rowOff>46152</xdr:rowOff>
    </xdr:to>
    <xdr:sp macro="" textlink="">
      <xdr:nvSpPr>
        <xdr:cNvPr id="258" name="円/楕円 257"/>
        <xdr:cNvSpPr/>
      </xdr:nvSpPr>
      <xdr:spPr>
        <a:xfrm>
          <a:off x="3746500" y="167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37279</xdr:rowOff>
    </xdr:from>
    <xdr:ext cx="534377" cy="259045"/>
    <xdr:sp macro="" textlink="">
      <xdr:nvSpPr>
        <xdr:cNvPr id="259" name="テキスト ボックス 258"/>
        <xdr:cNvSpPr txBox="1"/>
      </xdr:nvSpPr>
      <xdr:spPr>
        <a:xfrm>
          <a:off x="3530111" y="168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12319</xdr:rowOff>
    </xdr:from>
    <xdr:to>
      <xdr:col>4</xdr:col>
      <xdr:colOff>206375</xdr:colOff>
      <xdr:row>98</xdr:row>
      <xdr:rowOff>113919</xdr:rowOff>
    </xdr:to>
    <xdr:sp macro="" textlink="">
      <xdr:nvSpPr>
        <xdr:cNvPr id="260" name="円/楕円 259"/>
        <xdr:cNvSpPr/>
      </xdr:nvSpPr>
      <xdr:spPr>
        <a:xfrm>
          <a:off x="2857500" y="1681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105046</xdr:rowOff>
    </xdr:from>
    <xdr:ext cx="534377" cy="259045"/>
    <xdr:sp macro="" textlink="">
      <xdr:nvSpPr>
        <xdr:cNvPr id="261" name="テキスト ボックス 260"/>
        <xdr:cNvSpPr txBox="1"/>
      </xdr:nvSpPr>
      <xdr:spPr>
        <a:xfrm>
          <a:off x="2641111" y="1690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8432</xdr:rowOff>
    </xdr:from>
    <xdr:to>
      <xdr:col>3</xdr:col>
      <xdr:colOff>3175</xdr:colOff>
      <xdr:row>98</xdr:row>
      <xdr:rowOff>110032</xdr:rowOff>
    </xdr:to>
    <xdr:sp macro="" textlink="">
      <xdr:nvSpPr>
        <xdr:cNvPr id="262" name="円/楕円 261"/>
        <xdr:cNvSpPr/>
      </xdr:nvSpPr>
      <xdr:spPr>
        <a:xfrm>
          <a:off x="1968500" y="168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101159</xdr:rowOff>
    </xdr:from>
    <xdr:ext cx="534377" cy="259045"/>
    <xdr:sp macro="" textlink="">
      <xdr:nvSpPr>
        <xdr:cNvPr id="263" name="テキスト ボックス 262"/>
        <xdr:cNvSpPr txBox="1"/>
      </xdr:nvSpPr>
      <xdr:spPr>
        <a:xfrm>
          <a:off x="1752111" y="169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49504</xdr:rowOff>
    </xdr:from>
    <xdr:to>
      <xdr:col>1</xdr:col>
      <xdr:colOff>485775</xdr:colOff>
      <xdr:row>98</xdr:row>
      <xdr:rowOff>151104</xdr:rowOff>
    </xdr:to>
    <xdr:sp macro="" textlink="">
      <xdr:nvSpPr>
        <xdr:cNvPr id="264" name="円/楕円 263"/>
        <xdr:cNvSpPr/>
      </xdr:nvSpPr>
      <xdr:spPr>
        <a:xfrm>
          <a:off x="1079500" y="168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142231</xdr:rowOff>
    </xdr:from>
    <xdr:ext cx="534377" cy="259045"/>
    <xdr:sp macro="" textlink="">
      <xdr:nvSpPr>
        <xdr:cNvPr id="265" name="テキスト ボックス 264"/>
        <xdr:cNvSpPr txBox="1"/>
      </xdr:nvSpPr>
      <xdr:spPr>
        <a:xfrm>
          <a:off x="863111" y="169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111367</xdr:rowOff>
    </xdr:from>
    <xdr:to>
      <xdr:col>15</xdr:col>
      <xdr:colOff>180975</xdr:colOff>
      <xdr:row>37</xdr:row>
      <xdr:rowOff>123285</xdr:rowOff>
    </xdr:to>
    <xdr:cxnSp macro="">
      <xdr:nvCxnSpPr>
        <xdr:cNvPr id="294" name="直線コネクタ 293"/>
        <xdr:cNvCxnSpPr/>
      </xdr:nvCxnSpPr>
      <xdr:spPr>
        <a:xfrm>
          <a:off x="9639300" y="6455017"/>
          <a:ext cx="8382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111367</xdr:rowOff>
    </xdr:from>
    <xdr:to>
      <xdr:col>14</xdr:col>
      <xdr:colOff>28575</xdr:colOff>
      <xdr:row>38</xdr:row>
      <xdr:rowOff>14819</xdr:rowOff>
    </xdr:to>
    <xdr:cxnSp macro="">
      <xdr:nvCxnSpPr>
        <xdr:cNvPr id="297" name="直線コネクタ 296"/>
        <xdr:cNvCxnSpPr/>
      </xdr:nvCxnSpPr>
      <xdr:spPr>
        <a:xfrm flipV="1">
          <a:off x="8750300" y="6455017"/>
          <a:ext cx="889000" cy="7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14819</xdr:rowOff>
    </xdr:from>
    <xdr:to>
      <xdr:col>12</xdr:col>
      <xdr:colOff>511175</xdr:colOff>
      <xdr:row>38</xdr:row>
      <xdr:rowOff>45345</xdr:rowOff>
    </xdr:to>
    <xdr:cxnSp macro="">
      <xdr:nvCxnSpPr>
        <xdr:cNvPr id="300" name="直線コネクタ 299"/>
        <xdr:cNvCxnSpPr/>
      </xdr:nvCxnSpPr>
      <xdr:spPr>
        <a:xfrm flipV="1">
          <a:off x="7861300" y="6529919"/>
          <a:ext cx="889000" cy="3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41912</xdr:rowOff>
    </xdr:from>
    <xdr:to>
      <xdr:col>11</xdr:col>
      <xdr:colOff>307975</xdr:colOff>
      <xdr:row>38</xdr:row>
      <xdr:rowOff>45345</xdr:rowOff>
    </xdr:to>
    <xdr:cxnSp macro="">
      <xdr:nvCxnSpPr>
        <xdr:cNvPr id="303" name="直線コネクタ 302"/>
        <xdr:cNvCxnSpPr/>
      </xdr:nvCxnSpPr>
      <xdr:spPr>
        <a:xfrm>
          <a:off x="6972300" y="6557012"/>
          <a:ext cx="8890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72485</xdr:rowOff>
    </xdr:from>
    <xdr:to>
      <xdr:col>15</xdr:col>
      <xdr:colOff>231775</xdr:colOff>
      <xdr:row>38</xdr:row>
      <xdr:rowOff>2635</xdr:rowOff>
    </xdr:to>
    <xdr:sp macro="" textlink="">
      <xdr:nvSpPr>
        <xdr:cNvPr id="313" name="円/楕円 312"/>
        <xdr:cNvSpPr/>
      </xdr:nvSpPr>
      <xdr:spPr>
        <a:xfrm>
          <a:off x="10426700" y="64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50912</xdr:rowOff>
    </xdr:from>
    <xdr:ext cx="599010" cy="259045"/>
    <xdr:sp macro="" textlink="">
      <xdr:nvSpPr>
        <xdr:cNvPr id="314" name="補助費等該当値テキスト"/>
        <xdr:cNvSpPr txBox="1"/>
      </xdr:nvSpPr>
      <xdr:spPr>
        <a:xfrm>
          <a:off x="10528300" y="63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60567</xdr:rowOff>
    </xdr:from>
    <xdr:to>
      <xdr:col>14</xdr:col>
      <xdr:colOff>79375</xdr:colOff>
      <xdr:row>37</xdr:row>
      <xdr:rowOff>162167</xdr:rowOff>
    </xdr:to>
    <xdr:sp macro="" textlink="">
      <xdr:nvSpPr>
        <xdr:cNvPr id="315" name="円/楕円 314"/>
        <xdr:cNvSpPr/>
      </xdr:nvSpPr>
      <xdr:spPr>
        <a:xfrm>
          <a:off x="9588500" y="64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153294</xdr:rowOff>
    </xdr:from>
    <xdr:ext cx="599010" cy="259045"/>
    <xdr:sp macro="" textlink="">
      <xdr:nvSpPr>
        <xdr:cNvPr id="316" name="テキスト ボックス 315"/>
        <xdr:cNvSpPr txBox="1"/>
      </xdr:nvSpPr>
      <xdr:spPr>
        <a:xfrm>
          <a:off x="9339794" y="649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135470</xdr:rowOff>
    </xdr:from>
    <xdr:to>
      <xdr:col>12</xdr:col>
      <xdr:colOff>561975</xdr:colOff>
      <xdr:row>38</xdr:row>
      <xdr:rowOff>65619</xdr:rowOff>
    </xdr:to>
    <xdr:sp macro="" textlink="">
      <xdr:nvSpPr>
        <xdr:cNvPr id="317" name="円/楕円 316"/>
        <xdr:cNvSpPr/>
      </xdr:nvSpPr>
      <xdr:spPr>
        <a:xfrm>
          <a:off x="8699500" y="64791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56746</xdr:rowOff>
    </xdr:from>
    <xdr:ext cx="599010" cy="259045"/>
    <xdr:sp macro="" textlink="">
      <xdr:nvSpPr>
        <xdr:cNvPr id="318" name="テキスト ボックス 317"/>
        <xdr:cNvSpPr txBox="1"/>
      </xdr:nvSpPr>
      <xdr:spPr>
        <a:xfrm>
          <a:off x="8450794" y="657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165995</xdr:rowOff>
    </xdr:from>
    <xdr:to>
      <xdr:col>11</xdr:col>
      <xdr:colOff>358775</xdr:colOff>
      <xdr:row>38</xdr:row>
      <xdr:rowOff>96145</xdr:rowOff>
    </xdr:to>
    <xdr:sp macro="" textlink="">
      <xdr:nvSpPr>
        <xdr:cNvPr id="319" name="円/楕円 318"/>
        <xdr:cNvSpPr/>
      </xdr:nvSpPr>
      <xdr:spPr>
        <a:xfrm>
          <a:off x="7810500" y="65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87272</xdr:rowOff>
    </xdr:from>
    <xdr:ext cx="534377" cy="259045"/>
    <xdr:sp macro="" textlink="">
      <xdr:nvSpPr>
        <xdr:cNvPr id="320" name="テキスト ボックス 319"/>
        <xdr:cNvSpPr txBox="1"/>
      </xdr:nvSpPr>
      <xdr:spPr>
        <a:xfrm>
          <a:off x="7594111" y="66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162562</xdr:rowOff>
    </xdr:from>
    <xdr:to>
      <xdr:col>10</xdr:col>
      <xdr:colOff>155575</xdr:colOff>
      <xdr:row>38</xdr:row>
      <xdr:rowOff>92712</xdr:rowOff>
    </xdr:to>
    <xdr:sp macro="" textlink="">
      <xdr:nvSpPr>
        <xdr:cNvPr id="321" name="円/楕円 320"/>
        <xdr:cNvSpPr/>
      </xdr:nvSpPr>
      <xdr:spPr>
        <a:xfrm>
          <a:off x="6921500" y="65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83839</xdr:rowOff>
    </xdr:from>
    <xdr:ext cx="534377" cy="259045"/>
    <xdr:sp macro="" textlink="">
      <xdr:nvSpPr>
        <xdr:cNvPr id="322" name="テキスト ボックス 321"/>
        <xdr:cNvSpPr txBox="1"/>
      </xdr:nvSpPr>
      <xdr:spPr>
        <a:xfrm>
          <a:off x="6705111" y="65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29460</xdr:rowOff>
    </xdr:from>
    <xdr:to>
      <xdr:col>15</xdr:col>
      <xdr:colOff>180975</xdr:colOff>
      <xdr:row>58</xdr:row>
      <xdr:rowOff>128422</xdr:rowOff>
    </xdr:to>
    <xdr:cxnSp macro="">
      <xdr:nvCxnSpPr>
        <xdr:cNvPr id="351" name="直線コネクタ 350"/>
        <xdr:cNvCxnSpPr/>
      </xdr:nvCxnSpPr>
      <xdr:spPr>
        <a:xfrm>
          <a:off x="9639300" y="9973560"/>
          <a:ext cx="838200" cy="9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29460</xdr:rowOff>
    </xdr:from>
    <xdr:to>
      <xdr:col>14</xdr:col>
      <xdr:colOff>28575</xdr:colOff>
      <xdr:row>58</xdr:row>
      <xdr:rowOff>54140</xdr:rowOff>
    </xdr:to>
    <xdr:cxnSp macro="">
      <xdr:nvCxnSpPr>
        <xdr:cNvPr id="354" name="直線コネクタ 353"/>
        <xdr:cNvCxnSpPr/>
      </xdr:nvCxnSpPr>
      <xdr:spPr>
        <a:xfrm flipV="1">
          <a:off x="8750300" y="9973560"/>
          <a:ext cx="889000" cy="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1050</xdr:rowOff>
    </xdr:from>
    <xdr:to>
      <xdr:col>12</xdr:col>
      <xdr:colOff>511175</xdr:colOff>
      <xdr:row>58</xdr:row>
      <xdr:rowOff>54140</xdr:rowOff>
    </xdr:to>
    <xdr:cxnSp macro="">
      <xdr:nvCxnSpPr>
        <xdr:cNvPr id="357" name="直線コネクタ 356"/>
        <xdr:cNvCxnSpPr/>
      </xdr:nvCxnSpPr>
      <xdr:spPr>
        <a:xfrm>
          <a:off x="7861300" y="9945150"/>
          <a:ext cx="889000" cy="5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1050</xdr:rowOff>
    </xdr:from>
    <xdr:to>
      <xdr:col>11</xdr:col>
      <xdr:colOff>307975</xdr:colOff>
      <xdr:row>58</xdr:row>
      <xdr:rowOff>86022</xdr:rowOff>
    </xdr:to>
    <xdr:cxnSp macro="">
      <xdr:nvCxnSpPr>
        <xdr:cNvPr id="360" name="直線コネクタ 359"/>
        <xdr:cNvCxnSpPr/>
      </xdr:nvCxnSpPr>
      <xdr:spPr>
        <a:xfrm flipV="1">
          <a:off x="6972300" y="9945150"/>
          <a:ext cx="889000" cy="8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77622</xdr:rowOff>
    </xdr:from>
    <xdr:to>
      <xdr:col>15</xdr:col>
      <xdr:colOff>231775</xdr:colOff>
      <xdr:row>59</xdr:row>
      <xdr:rowOff>7772</xdr:rowOff>
    </xdr:to>
    <xdr:sp macro="" textlink="">
      <xdr:nvSpPr>
        <xdr:cNvPr id="370" name="円/楕円 369"/>
        <xdr:cNvSpPr/>
      </xdr:nvSpPr>
      <xdr:spPr>
        <a:xfrm>
          <a:off x="10426700" y="100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163999</xdr:rowOff>
    </xdr:from>
    <xdr:ext cx="599010" cy="259045"/>
    <xdr:sp macro="" textlink="">
      <xdr:nvSpPr>
        <xdr:cNvPr id="371" name="普通建設事業費該当値テキスト"/>
        <xdr:cNvSpPr txBox="1"/>
      </xdr:nvSpPr>
      <xdr:spPr>
        <a:xfrm>
          <a:off x="10528300" y="993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150110</xdr:rowOff>
    </xdr:from>
    <xdr:to>
      <xdr:col>14</xdr:col>
      <xdr:colOff>79375</xdr:colOff>
      <xdr:row>58</xdr:row>
      <xdr:rowOff>80260</xdr:rowOff>
    </xdr:to>
    <xdr:sp macro="" textlink="">
      <xdr:nvSpPr>
        <xdr:cNvPr id="372" name="円/楕円 371"/>
        <xdr:cNvSpPr/>
      </xdr:nvSpPr>
      <xdr:spPr>
        <a:xfrm>
          <a:off x="9588500" y="992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71387</xdr:rowOff>
    </xdr:from>
    <xdr:ext cx="599010" cy="259045"/>
    <xdr:sp macro="" textlink="">
      <xdr:nvSpPr>
        <xdr:cNvPr id="373" name="テキスト ボックス 372"/>
        <xdr:cNvSpPr txBox="1"/>
      </xdr:nvSpPr>
      <xdr:spPr>
        <a:xfrm>
          <a:off x="9339794" y="1001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3340</xdr:rowOff>
    </xdr:from>
    <xdr:to>
      <xdr:col>12</xdr:col>
      <xdr:colOff>561975</xdr:colOff>
      <xdr:row>58</xdr:row>
      <xdr:rowOff>104940</xdr:rowOff>
    </xdr:to>
    <xdr:sp macro="" textlink="">
      <xdr:nvSpPr>
        <xdr:cNvPr id="374" name="円/楕円 373"/>
        <xdr:cNvSpPr/>
      </xdr:nvSpPr>
      <xdr:spPr>
        <a:xfrm>
          <a:off x="8699500" y="99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96067</xdr:rowOff>
    </xdr:from>
    <xdr:ext cx="599010" cy="259045"/>
    <xdr:sp macro="" textlink="">
      <xdr:nvSpPr>
        <xdr:cNvPr id="375" name="テキスト ボックス 374"/>
        <xdr:cNvSpPr txBox="1"/>
      </xdr:nvSpPr>
      <xdr:spPr>
        <a:xfrm>
          <a:off x="8450794" y="1004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121700</xdr:rowOff>
    </xdr:from>
    <xdr:to>
      <xdr:col>11</xdr:col>
      <xdr:colOff>358775</xdr:colOff>
      <xdr:row>58</xdr:row>
      <xdr:rowOff>51850</xdr:rowOff>
    </xdr:to>
    <xdr:sp macro="" textlink="">
      <xdr:nvSpPr>
        <xdr:cNvPr id="376" name="円/楕円 375"/>
        <xdr:cNvSpPr/>
      </xdr:nvSpPr>
      <xdr:spPr>
        <a:xfrm>
          <a:off x="7810500" y="98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68377</xdr:rowOff>
    </xdr:from>
    <xdr:ext cx="599010" cy="259045"/>
    <xdr:sp macro="" textlink="">
      <xdr:nvSpPr>
        <xdr:cNvPr id="377" name="テキスト ボックス 376"/>
        <xdr:cNvSpPr txBox="1"/>
      </xdr:nvSpPr>
      <xdr:spPr>
        <a:xfrm>
          <a:off x="7561794" y="966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35222</xdr:rowOff>
    </xdr:from>
    <xdr:to>
      <xdr:col>10</xdr:col>
      <xdr:colOff>155575</xdr:colOff>
      <xdr:row>58</xdr:row>
      <xdr:rowOff>136822</xdr:rowOff>
    </xdr:to>
    <xdr:sp macro="" textlink="">
      <xdr:nvSpPr>
        <xdr:cNvPr id="378" name="円/楕円 377"/>
        <xdr:cNvSpPr/>
      </xdr:nvSpPr>
      <xdr:spPr>
        <a:xfrm>
          <a:off x="6921500" y="99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127949</xdr:rowOff>
    </xdr:from>
    <xdr:ext cx="599010" cy="259045"/>
    <xdr:sp macro="" textlink="">
      <xdr:nvSpPr>
        <xdr:cNvPr id="379" name="テキスト ボックス 378"/>
        <xdr:cNvSpPr txBox="1"/>
      </xdr:nvSpPr>
      <xdr:spPr>
        <a:xfrm>
          <a:off x="6672794" y="1007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16827</xdr:rowOff>
    </xdr:from>
    <xdr:to>
      <xdr:col>15</xdr:col>
      <xdr:colOff>180975</xdr:colOff>
      <xdr:row>79</xdr:row>
      <xdr:rowOff>32747</xdr:rowOff>
    </xdr:to>
    <xdr:cxnSp macro="">
      <xdr:nvCxnSpPr>
        <xdr:cNvPr id="408" name="直線コネクタ 407"/>
        <xdr:cNvCxnSpPr/>
      </xdr:nvCxnSpPr>
      <xdr:spPr>
        <a:xfrm>
          <a:off x="9639300" y="13389927"/>
          <a:ext cx="838200" cy="18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153397</xdr:rowOff>
    </xdr:from>
    <xdr:to>
      <xdr:col>15</xdr:col>
      <xdr:colOff>231775</xdr:colOff>
      <xdr:row>79</xdr:row>
      <xdr:rowOff>83547</xdr:rowOff>
    </xdr:to>
    <xdr:sp macro="" textlink="">
      <xdr:nvSpPr>
        <xdr:cNvPr id="418" name="円/楕円 417"/>
        <xdr:cNvSpPr/>
      </xdr:nvSpPr>
      <xdr:spPr>
        <a:xfrm>
          <a:off x="10426700" y="135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68324</xdr:rowOff>
    </xdr:from>
    <xdr:ext cx="469744" cy="259045"/>
    <xdr:sp macro="" textlink="">
      <xdr:nvSpPr>
        <xdr:cNvPr id="419" name="普通建設事業費 （ うち新規整備　）該当値テキスト"/>
        <xdr:cNvSpPr txBox="1"/>
      </xdr:nvSpPr>
      <xdr:spPr>
        <a:xfrm>
          <a:off x="10528300" y="1344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137477</xdr:rowOff>
    </xdr:from>
    <xdr:to>
      <xdr:col>14</xdr:col>
      <xdr:colOff>79375</xdr:colOff>
      <xdr:row>78</xdr:row>
      <xdr:rowOff>67627</xdr:rowOff>
    </xdr:to>
    <xdr:sp macro="" textlink="">
      <xdr:nvSpPr>
        <xdr:cNvPr id="420" name="円/楕円 419"/>
        <xdr:cNvSpPr/>
      </xdr:nvSpPr>
      <xdr:spPr>
        <a:xfrm>
          <a:off x="9588500" y="133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58754</xdr:rowOff>
    </xdr:from>
    <xdr:ext cx="599010" cy="259045"/>
    <xdr:sp macro="" textlink="">
      <xdr:nvSpPr>
        <xdr:cNvPr id="421" name="テキスト ボックス 420"/>
        <xdr:cNvSpPr txBox="1"/>
      </xdr:nvSpPr>
      <xdr:spPr>
        <a:xfrm>
          <a:off x="9339794" y="1343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53798</xdr:rowOff>
    </xdr:from>
    <xdr:to>
      <xdr:col>15</xdr:col>
      <xdr:colOff>180975</xdr:colOff>
      <xdr:row>98</xdr:row>
      <xdr:rowOff>85034</xdr:rowOff>
    </xdr:to>
    <xdr:cxnSp macro="">
      <xdr:nvCxnSpPr>
        <xdr:cNvPr id="448" name="直線コネクタ 447"/>
        <xdr:cNvCxnSpPr/>
      </xdr:nvCxnSpPr>
      <xdr:spPr>
        <a:xfrm flipV="1">
          <a:off x="9639300" y="16855898"/>
          <a:ext cx="838200" cy="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2998</xdr:rowOff>
    </xdr:from>
    <xdr:to>
      <xdr:col>15</xdr:col>
      <xdr:colOff>231775</xdr:colOff>
      <xdr:row>98</xdr:row>
      <xdr:rowOff>104598</xdr:rowOff>
    </xdr:to>
    <xdr:sp macro="" textlink="">
      <xdr:nvSpPr>
        <xdr:cNvPr id="458" name="円/楕円 457"/>
        <xdr:cNvSpPr/>
      </xdr:nvSpPr>
      <xdr:spPr>
        <a:xfrm>
          <a:off x="10426700" y="168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59"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34234</xdr:rowOff>
    </xdr:from>
    <xdr:to>
      <xdr:col>14</xdr:col>
      <xdr:colOff>79375</xdr:colOff>
      <xdr:row>98</xdr:row>
      <xdr:rowOff>135834</xdr:rowOff>
    </xdr:to>
    <xdr:sp macro="" textlink="">
      <xdr:nvSpPr>
        <xdr:cNvPr id="460" name="円/楕円 459"/>
        <xdr:cNvSpPr/>
      </xdr:nvSpPr>
      <xdr:spPr>
        <a:xfrm>
          <a:off x="9588500" y="168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126961</xdr:rowOff>
    </xdr:from>
    <xdr:ext cx="534377" cy="259045"/>
    <xdr:sp macro="" textlink="">
      <xdr:nvSpPr>
        <xdr:cNvPr id="461" name="テキスト ボックス 460"/>
        <xdr:cNvSpPr txBox="1"/>
      </xdr:nvSpPr>
      <xdr:spPr>
        <a:xfrm>
          <a:off x="9372111" y="1692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127443</xdr:rowOff>
    </xdr:from>
    <xdr:to>
      <xdr:col>23</xdr:col>
      <xdr:colOff>517525</xdr:colOff>
      <xdr:row>38</xdr:row>
      <xdr:rowOff>139700</xdr:rowOff>
    </xdr:to>
    <xdr:cxnSp macro="">
      <xdr:nvCxnSpPr>
        <xdr:cNvPr id="488" name="直線コネクタ 487"/>
        <xdr:cNvCxnSpPr/>
      </xdr:nvCxnSpPr>
      <xdr:spPr>
        <a:xfrm flipV="1">
          <a:off x="15481300" y="6642543"/>
          <a:ext cx="8382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119421</xdr:rowOff>
    </xdr:from>
    <xdr:to>
      <xdr:col>22</xdr:col>
      <xdr:colOff>365125</xdr:colOff>
      <xdr:row>38</xdr:row>
      <xdr:rowOff>139700</xdr:rowOff>
    </xdr:to>
    <xdr:cxnSp macro="">
      <xdr:nvCxnSpPr>
        <xdr:cNvPr id="491" name="直線コネクタ 490"/>
        <xdr:cNvCxnSpPr/>
      </xdr:nvCxnSpPr>
      <xdr:spPr>
        <a:xfrm>
          <a:off x="14592300" y="6634521"/>
          <a:ext cx="889000" cy="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119421</xdr:rowOff>
    </xdr:from>
    <xdr:to>
      <xdr:col>21</xdr:col>
      <xdr:colOff>161925</xdr:colOff>
      <xdr:row>38</xdr:row>
      <xdr:rowOff>139700</xdr:rowOff>
    </xdr:to>
    <xdr:cxnSp macro="">
      <xdr:nvCxnSpPr>
        <xdr:cNvPr id="494" name="直線コネクタ 493"/>
        <xdr:cNvCxnSpPr/>
      </xdr:nvCxnSpPr>
      <xdr:spPr>
        <a:xfrm flipV="1">
          <a:off x="13703300" y="6634521"/>
          <a:ext cx="889000" cy="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76643</xdr:rowOff>
    </xdr:from>
    <xdr:to>
      <xdr:col>23</xdr:col>
      <xdr:colOff>568325</xdr:colOff>
      <xdr:row>39</xdr:row>
      <xdr:rowOff>6793</xdr:rowOff>
    </xdr:to>
    <xdr:sp macro="" textlink="">
      <xdr:nvSpPr>
        <xdr:cNvPr id="507" name="円/楕円 506"/>
        <xdr:cNvSpPr/>
      </xdr:nvSpPr>
      <xdr:spPr>
        <a:xfrm>
          <a:off x="16268700" y="65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34101</xdr:rowOff>
    </xdr:from>
    <xdr:ext cx="469744" cy="259045"/>
    <xdr:sp macro="" textlink="">
      <xdr:nvSpPr>
        <xdr:cNvPr id="508" name="災害復旧事業費該当値テキスト"/>
        <xdr:cNvSpPr txBox="1"/>
      </xdr:nvSpPr>
      <xdr:spPr>
        <a:xfrm>
          <a:off x="16370300" y="654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68621</xdr:rowOff>
    </xdr:from>
    <xdr:to>
      <xdr:col>21</xdr:col>
      <xdr:colOff>212725</xdr:colOff>
      <xdr:row>38</xdr:row>
      <xdr:rowOff>170221</xdr:rowOff>
    </xdr:to>
    <xdr:sp macro="" textlink="">
      <xdr:nvSpPr>
        <xdr:cNvPr id="511" name="円/楕円 510"/>
        <xdr:cNvSpPr/>
      </xdr:nvSpPr>
      <xdr:spPr>
        <a:xfrm>
          <a:off x="14541500" y="65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161348</xdr:rowOff>
    </xdr:from>
    <xdr:ext cx="469744" cy="259045"/>
    <xdr:sp macro="" textlink="">
      <xdr:nvSpPr>
        <xdr:cNvPr id="512" name="テキスト ボックス 511"/>
        <xdr:cNvSpPr txBox="1"/>
      </xdr:nvSpPr>
      <xdr:spPr>
        <a:xfrm>
          <a:off x="14357427" y="667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32505</xdr:rowOff>
    </xdr:from>
    <xdr:to>
      <xdr:col>23</xdr:col>
      <xdr:colOff>517525</xdr:colOff>
      <xdr:row>77</xdr:row>
      <xdr:rowOff>46582</xdr:rowOff>
    </xdr:to>
    <xdr:cxnSp macro="">
      <xdr:nvCxnSpPr>
        <xdr:cNvPr id="600" name="直線コネクタ 599"/>
        <xdr:cNvCxnSpPr/>
      </xdr:nvCxnSpPr>
      <xdr:spPr>
        <a:xfrm flipV="1">
          <a:off x="15481300" y="13234155"/>
          <a:ext cx="8382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88089</xdr:rowOff>
    </xdr:from>
    <xdr:to>
      <xdr:col>22</xdr:col>
      <xdr:colOff>365125</xdr:colOff>
      <xdr:row>77</xdr:row>
      <xdr:rowOff>46582</xdr:rowOff>
    </xdr:to>
    <xdr:cxnSp macro="">
      <xdr:nvCxnSpPr>
        <xdr:cNvPr id="603" name="直線コネクタ 602"/>
        <xdr:cNvCxnSpPr/>
      </xdr:nvCxnSpPr>
      <xdr:spPr>
        <a:xfrm>
          <a:off x="14592300" y="13118289"/>
          <a:ext cx="889000" cy="12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88089</xdr:rowOff>
    </xdr:from>
    <xdr:to>
      <xdr:col>21</xdr:col>
      <xdr:colOff>161925</xdr:colOff>
      <xdr:row>76</xdr:row>
      <xdr:rowOff>152361</xdr:rowOff>
    </xdr:to>
    <xdr:cxnSp macro="">
      <xdr:nvCxnSpPr>
        <xdr:cNvPr id="606" name="直線コネクタ 605"/>
        <xdr:cNvCxnSpPr/>
      </xdr:nvCxnSpPr>
      <xdr:spPr>
        <a:xfrm flipV="1">
          <a:off x="13703300" y="13118289"/>
          <a:ext cx="889000" cy="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152361</xdr:rowOff>
    </xdr:from>
    <xdr:to>
      <xdr:col>19</xdr:col>
      <xdr:colOff>644525</xdr:colOff>
      <xdr:row>77</xdr:row>
      <xdr:rowOff>8279</xdr:rowOff>
    </xdr:to>
    <xdr:cxnSp macro="">
      <xdr:nvCxnSpPr>
        <xdr:cNvPr id="609" name="直線コネクタ 608"/>
        <xdr:cNvCxnSpPr/>
      </xdr:nvCxnSpPr>
      <xdr:spPr>
        <a:xfrm flipV="1">
          <a:off x="12814300" y="13182561"/>
          <a:ext cx="889000" cy="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153155</xdr:rowOff>
    </xdr:from>
    <xdr:to>
      <xdr:col>23</xdr:col>
      <xdr:colOff>568325</xdr:colOff>
      <xdr:row>77</xdr:row>
      <xdr:rowOff>83305</xdr:rowOff>
    </xdr:to>
    <xdr:sp macro="" textlink="">
      <xdr:nvSpPr>
        <xdr:cNvPr id="619" name="円/楕円 618"/>
        <xdr:cNvSpPr/>
      </xdr:nvSpPr>
      <xdr:spPr>
        <a:xfrm>
          <a:off x="16268700" y="131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4582</xdr:rowOff>
    </xdr:from>
    <xdr:ext cx="599010" cy="259045"/>
    <xdr:sp macro="" textlink="">
      <xdr:nvSpPr>
        <xdr:cNvPr id="620" name="公債費該当値テキスト"/>
        <xdr:cNvSpPr txBox="1"/>
      </xdr:nvSpPr>
      <xdr:spPr>
        <a:xfrm>
          <a:off x="16370300" y="1303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186,270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167232</xdr:rowOff>
    </xdr:from>
    <xdr:to>
      <xdr:col>22</xdr:col>
      <xdr:colOff>415925</xdr:colOff>
      <xdr:row>77</xdr:row>
      <xdr:rowOff>97382</xdr:rowOff>
    </xdr:to>
    <xdr:sp macro="" textlink="">
      <xdr:nvSpPr>
        <xdr:cNvPr id="621" name="円/楕円 620"/>
        <xdr:cNvSpPr/>
      </xdr:nvSpPr>
      <xdr:spPr>
        <a:xfrm>
          <a:off x="15430500" y="131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113909</xdr:rowOff>
    </xdr:from>
    <xdr:ext cx="599010" cy="259045"/>
    <xdr:sp macro="" textlink="">
      <xdr:nvSpPr>
        <xdr:cNvPr id="622" name="テキスト ボックス 621"/>
        <xdr:cNvSpPr txBox="1"/>
      </xdr:nvSpPr>
      <xdr:spPr>
        <a:xfrm>
          <a:off x="15181794" y="1297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178,881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37289</xdr:rowOff>
    </xdr:from>
    <xdr:to>
      <xdr:col>21</xdr:col>
      <xdr:colOff>212725</xdr:colOff>
      <xdr:row>76</xdr:row>
      <xdr:rowOff>138889</xdr:rowOff>
    </xdr:to>
    <xdr:sp macro="" textlink="">
      <xdr:nvSpPr>
        <xdr:cNvPr id="623" name="円/楕円 622"/>
        <xdr:cNvSpPr/>
      </xdr:nvSpPr>
      <xdr:spPr>
        <a:xfrm>
          <a:off x="14541500" y="1306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155417</xdr:rowOff>
    </xdr:from>
    <xdr:ext cx="599010" cy="259045"/>
    <xdr:sp macro="" textlink="">
      <xdr:nvSpPr>
        <xdr:cNvPr id="624" name="テキスト ボックス 623"/>
        <xdr:cNvSpPr txBox="1"/>
      </xdr:nvSpPr>
      <xdr:spPr>
        <a:xfrm>
          <a:off x="14292794" y="1284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101561</xdr:rowOff>
    </xdr:from>
    <xdr:to>
      <xdr:col>20</xdr:col>
      <xdr:colOff>9525</xdr:colOff>
      <xdr:row>77</xdr:row>
      <xdr:rowOff>31711</xdr:rowOff>
    </xdr:to>
    <xdr:sp macro="" textlink="">
      <xdr:nvSpPr>
        <xdr:cNvPr id="625" name="円/楕円 624"/>
        <xdr:cNvSpPr/>
      </xdr:nvSpPr>
      <xdr:spPr>
        <a:xfrm>
          <a:off x="13652500" y="131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48237</xdr:rowOff>
    </xdr:from>
    <xdr:ext cx="599010" cy="259045"/>
    <xdr:sp macro="" textlink="">
      <xdr:nvSpPr>
        <xdr:cNvPr id="626" name="テキスト ボックス 625"/>
        <xdr:cNvSpPr txBox="1"/>
      </xdr:nvSpPr>
      <xdr:spPr>
        <a:xfrm>
          <a:off x="13403794" y="1290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213,354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128929</xdr:rowOff>
    </xdr:from>
    <xdr:to>
      <xdr:col>18</xdr:col>
      <xdr:colOff>492125</xdr:colOff>
      <xdr:row>77</xdr:row>
      <xdr:rowOff>59079</xdr:rowOff>
    </xdr:to>
    <xdr:sp macro="" textlink="">
      <xdr:nvSpPr>
        <xdr:cNvPr id="627" name="円/楕円 626"/>
        <xdr:cNvSpPr/>
      </xdr:nvSpPr>
      <xdr:spPr>
        <a:xfrm>
          <a:off x="12763500" y="131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75605</xdr:rowOff>
    </xdr:from>
    <xdr:ext cx="599010" cy="259045"/>
    <xdr:sp macro="" textlink="">
      <xdr:nvSpPr>
        <xdr:cNvPr id="628" name="テキスト ボックス 627"/>
        <xdr:cNvSpPr txBox="1"/>
      </xdr:nvSpPr>
      <xdr:spPr>
        <a:xfrm>
          <a:off x="12514794" y="1293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58933</xdr:rowOff>
    </xdr:from>
    <xdr:to>
      <xdr:col>23</xdr:col>
      <xdr:colOff>517525</xdr:colOff>
      <xdr:row>99</xdr:row>
      <xdr:rowOff>8547</xdr:rowOff>
    </xdr:to>
    <xdr:cxnSp macro="">
      <xdr:nvCxnSpPr>
        <xdr:cNvPr id="657" name="直線コネクタ 656"/>
        <xdr:cNvCxnSpPr/>
      </xdr:nvCxnSpPr>
      <xdr:spPr>
        <a:xfrm flipV="1">
          <a:off x="15481300" y="16861033"/>
          <a:ext cx="838200" cy="1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117554</xdr:rowOff>
    </xdr:from>
    <xdr:to>
      <xdr:col>22</xdr:col>
      <xdr:colOff>365125</xdr:colOff>
      <xdr:row>99</xdr:row>
      <xdr:rowOff>8547</xdr:rowOff>
    </xdr:to>
    <xdr:cxnSp macro="">
      <xdr:nvCxnSpPr>
        <xdr:cNvPr id="660" name="直線コネクタ 659"/>
        <xdr:cNvCxnSpPr/>
      </xdr:nvCxnSpPr>
      <xdr:spPr>
        <a:xfrm>
          <a:off x="14592300" y="16919654"/>
          <a:ext cx="889000" cy="6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117554</xdr:rowOff>
    </xdr:from>
    <xdr:to>
      <xdr:col>21</xdr:col>
      <xdr:colOff>161925</xdr:colOff>
      <xdr:row>98</xdr:row>
      <xdr:rowOff>118269</xdr:rowOff>
    </xdr:to>
    <xdr:cxnSp macro="">
      <xdr:nvCxnSpPr>
        <xdr:cNvPr id="663" name="直線コネクタ 662"/>
        <xdr:cNvCxnSpPr/>
      </xdr:nvCxnSpPr>
      <xdr:spPr>
        <a:xfrm flipV="1">
          <a:off x="13703300" y="16919654"/>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53532</xdr:rowOff>
    </xdr:from>
    <xdr:to>
      <xdr:col>19</xdr:col>
      <xdr:colOff>644525</xdr:colOff>
      <xdr:row>98</xdr:row>
      <xdr:rowOff>118269</xdr:rowOff>
    </xdr:to>
    <xdr:cxnSp macro="">
      <xdr:nvCxnSpPr>
        <xdr:cNvPr id="666" name="直線コネクタ 665"/>
        <xdr:cNvCxnSpPr/>
      </xdr:nvCxnSpPr>
      <xdr:spPr>
        <a:xfrm>
          <a:off x="12814300" y="16855632"/>
          <a:ext cx="889000" cy="6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8133</xdr:rowOff>
    </xdr:from>
    <xdr:to>
      <xdr:col>23</xdr:col>
      <xdr:colOff>568325</xdr:colOff>
      <xdr:row>98</xdr:row>
      <xdr:rowOff>109733</xdr:rowOff>
    </xdr:to>
    <xdr:sp macro="" textlink="">
      <xdr:nvSpPr>
        <xdr:cNvPr id="676" name="円/楕円 675"/>
        <xdr:cNvSpPr/>
      </xdr:nvSpPr>
      <xdr:spPr>
        <a:xfrm>
          <a:off x="16268700" y="1681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31010</xdr:rowOff>
    </xdr:from>
    <xdr:ext cx="599010" cy="259045"/>
    <xdr:sp macro="" textlink="">
      <xdr:nvSpPr>
        <xdr:cNvPr id="677" name="積立金該当値テキスト"/>
        <xdr:cNvSpPr txBox="1"/>
      </xdr:nvSpPr>
      <xdr:spPr>
        <a:xfrm>
          <a:off x="16370300" y="1666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129197</xdr:rowOff>
    </xdr:from>
    <xdr:to>
      <xdr:col>22</xdr:col>
      <xdr:colOff>415925</xdr:colOff>
      <xdr:row>99</xdr:row>
      <xdr:rowOff>59347</xdr:rowOff>
    </xdr:to>
    <xdr:sp macro="" textlink="">
      <xdr:nvSpPr>
        <xdr:cNvPr id="678" name="円/楕円 677"/>
        <xdr:cNvSpPr/>
      </xdr:nvSpPr>
      <xdr:spPr>
        <a:xfrm>
          <a:off x="15430500" y="169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50474</xdr:rowOff>
    </xdr:from>
    <xdr:ext cx="534377" cy="259045"/>
    <xdr:sp macro="" textlink="">
      <xdr:nvSpPr>
        <xdr:cNvPr id="679" name="テキスト ボックス 678"/>
        <xdr:cNvSpPr txBox="1"/>
      </xdr:nvSpPr>
      <xdr:spPr>
        <a:xfrm>
          <a:off x="15214111" y="170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66754</xdr:rowOff>
    </xdr:from>
    <xdr:to>
      <xdr:col>21</xdr:col>
      <xdr:colOff>212725</xdr:colOff>
      <xdr:row>98</xdr:row>
      <xdr:rowOff>168354</xdr:rowOff>
    </xdr:to>
    <xdr:sp macro="" textlink="">
      <xdr:nvSpPr>
        <xdr:cNvPr id="680" name="円/楕円 679"/>
        <xdr:cNvSpPr/>
      </xdr:nvSpPr>
      <xdr:spPr>
        <a:xfrm>
          <a:off x="14541500" y="168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159481</xdr:rowOff>
    </xdr:from>
    <xdr:ext cx="534377" cy="259045"/>
    <xdr:sp macro="" textlink="">
      <xdr:nvSpPr>
        <xdr:cNvPr id="681" name="テキスト ボックス 680"/>
        <xdr:cNvSpPr txBox="1"/>
      </xdr:nvSpPr>
      <xdr:spPr>
        <a:xfrm>
          <a:off x="14325111" y="1696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67469</xdr:rowOff>
    </xdr:from>
    <xdr:to>
      <xdr:col>20</xdr:col>
      <xdr:colOff>9525</xdr:colOff>
      <xdr:row>98</xdr:row>
      <xdr:rowOff>169069</xdr:rowOff>
    </xdr:to>
    <xdr:sp macro="" textlink="">
      <xdr:nvSpPr>
        <xdr:cNvPr id="682" name="円/楕円 681"/>
        <xdr:cNvSpPr/>
      </xdr:nvSpPr>
      <xdr:spPr>
        <a:xfrm>
          <a:off x="13652500" y="168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160196</xdr:rowOff>
    </xdr:from>
    <xdr:ext cx="534377" cy="259045"/>
    <xdr:sp macro="" textlink="">
      <xdr:nvSpPr>
        <xdr:cNvPr id="683" name="テキスト ボックス 682"/>
        <xdr:cNvSpPr txBox="1"/>
      </xdr:nvSpPr>
      <xdr:spPr>
        <a:xfrm>
          <a:off x="13436111" y="1696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2732</xdr:rowOff>
    </xdr:from>
    <xdr:to>
      <xdr:col>18</xdr:col>
      <xdr:colOff>492125</xdr:colOff>
      <xdr:row>98</xdr:row>
      <xdr:rowOff>104332</xdr:rowOff>
    </xdr:to>
    <xdr:sp macro="" textlink="">
      <xdr:nvSpPr>
        <xdr:cNvPr id="684" name="円/楕円 683"/>
        <xdr:cNvSpPr/>
      </xdr:nvSpPr>
      <xdr:spPr>
        <a:xfrm>
          <a:off x="12763500" y="168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120859</xdr:rowOff>
    </xdr:from>
    <xdr:ext cx="599010" cy="259045"/>
    <xdr:sp macro="" textlink="">
      <xdr:nvSpPr>
        <xdr:cNvPr id="685" name="テキスト ボックス 684"/>
        <xdr:cNvSpPr txBox="1"/>
      </xdr:nvSpPr>
      <xdr:spPr>
        <a:xfrm>
          <a:off x="12514794" y="1658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36640</xdr:rowOff>
    </xdr:from>
    <xdr:to>
      <xdr:col>32</xdr:col>
      <xdr:colOff>187325</xdr:colOff>
      <xdr:row>39</xdr:row>
      <xdr:rowOff>44450</xdr:rowOff>
    </xdr:to>
    <xdr:cxnSp macro="">
      <xdr:nvCxnSpPr>
        <xdr:cNvPr id="714" name="直線コネクタ 713"/>
        <xdr:cNvCxnSpPr/>
      </xdr:nvCxnSpPr>
      <xdr:spPr>
        <a:xfrm>
          <a:off x="21323300" y="6723190"/>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36640</xdr:rowOff>
    </xdr:from>
    <xdr:to>
      <xdr:col>31</xdr:col>
      <xdr:colOff>34925</xdr:colOff>
      <xdr:row>39</xdr:row>
      <xdr:rowOff>44450</xdr:rowOff>
    </xdr:to>
    <xdr:cxnSp macro="">
      <xdr:nvCxnSpPr>
        <xdr:cNvPr id="717" name="直線コネクタ 716"/>
        <xdr:cNvCxnSpPr/>
      </xdr:nvCxnSpPr>
      <xdr:spPr>
        <a:xfrm flipV="1">
          <a:off x="20434300" y="6723190"/>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157290</xdr:rowOff>
    </xdr:from>
    <xdr:to>
      <xdr:col>31</xdr:col>
      <xdr:colOff>85725</xdr:colOff>
      <xdr:row>39</xdr:row>
      <xdr:rowOff>87440</xdr:rowOff>
    </xdr:to>
    <xdr:sp macro="" textlink="">
      <xdr:nvSpPr>
        <xdr:cNvPr id="735" name="円/楕円 734"/>
        <xdr:cNvSpPr/>
      </xdr:nvSpPr>
      <xdr:spPr>
        <a:xfrm>
          <a:off x="212725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78567</xdr:rowOff>
    </xdr:from>
    <xdr:ext cx="378565" cy="259045"/>
    <xdr:sp macro="" textlink="">
      <xdr:nvSpPr>
        <xdr:cNvPr id="736" name="テキスト ボックス 735"/>
        <xdr:cNvSpPr txBox="1"/>
      </xdr:nvSpPr>
      <xdr:spPr>
        <a:xfrm>
          <a:off x="21134017" y="6765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114016</xdr:rowOff>
    </xdr:from>
    <xdr:to>
      <xdr:col>32</xdr:col>
      <xdr:colOff>187325</xdr:colOff>
      <xdr:row>77</xdr:row>
      <xdr:rowOff>128050</xdr:rowOff>
    </xdr:to>
    <xdr:cxnSp macro="">
      <xdr:nvCxnSpPr>
        <xdr:cNvPr id="828" name="直線コネクタ 827"/>
        <xdr:cNvCxnSpPr/>
      </xdr:nvCxnSpPr>
      <xdr:spPr>
        <a:xfrm flipV="1">
          <a:off x="21323300" y="13315666"/>
          <a:ext cx="8382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102271</xdr:rowOff>
    </xdr:from>
    <xdr:to>
      <xdr:col>31</xdr:col>
      <xdr:colOff>34925</xdr:colOff>
      <xdr:row>77</xdr:row>
      <xdr:rowOff>128050</xdr:rowOff>
    </xdr:to>
    <xdr:cxnSp macro="">
      <xdr:nvCxnSpPr>
        <xdr:cNvPr id="831" name="直線コネクタ 830"/>
        <xdr:cNvCxnSpPr/>
      </xdr:nvCxnSpPr>
      <xdr:spPr>
        <a:xfrm>
          <a:off x="20434300" y="13303921"/>
          <a:ext cx="889000" cy="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94754</xdr:rowOff>
    </xdr:from>
    <xdr:to>
      <xdr:col>29</xdr:col>
      <xdr:colOff>517525</xdr:colOff>
      <xdr:row>77</xdr:row>
      <xdr:rowOff>102271</xdr:rowOff>
    </xdr:to>
    <xdr:cxnSp macro="">
      <xdr:nvCxnSpPr>
        <xdr:cNvPr id="834" name="直線コネクタ 833"/>
        <xdr:cNvCxnSpPr/>
      </xdr:nvCxnSpPr>
      <xdr:spPr>
        <a:xfrm>
          <a:off x="19545300" y="13296404"/>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94754</xdr:rowOff>
    </xdr:from>
    <xdr:to>
      <xdr:col>28</xdr:col>
      <xdr:colOff>314325</xdr:colOff>
      <xdr:row>77</xdr:row>
      <xdr:rowOff>97264</xdr:rowOff>
    </xdr:to>
    <xdr:cxnSp macro="">
      <xdr:nvCxnSpPr>
        <xdr:cNvPr id="837" name="直線コネクタ 836"/>
        <xdr:cNvCxnSpPr/>
      </xdr:nvCxnSpPr>
      <xdr:spPr>
        <a:xfrm flipV="1">
          <a:off x="18656300" y="13296404"/>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63216</xdr:rowOff>
    </xdr:from>
    <xdr:to>
      <xdr:col>32</xdr:col>
      <xdr:colOff>238125</xdr:colOff>
      <xdr:row>77</xdr:row>
      <xdr:rowOff>164816</xdr:rowOff>
    </xdr:to>
    <xdr:sp macro="" textlink="">
      <xdr:nvSpPr>
        <xdr:cNvPr id="847" name="円/楕円 846"/>
        <xdr:cNvSpPr/>
      </xdr:nvSpPr>
      <xdr:spPr>
        <a:xfrm>
          <a:off x="22110700" y="132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149593</xdr:rowOff>
    </xdr:from>
    <xdr:ext cx="534377" cy="259045"/>
    <xdr:sp macro="" textlink="">
      <xdr:nvSpPr>
        <xdr:cNvPr id="848" name="繰出金該当値テキスト"/>
        <xdr:cNvSpPr txBox="1"/>
      </xdr:nvSpPr>
      <xdr:spPr>
        <a:xfrm>
          <a:off x="22212300" y="1317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71,741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77250</xdr:rowOff>
    </xdr:from>
    <xdr:to>
      <xdr:col>31</xdr:col>
      <xdr:colOff>85725</xdr:colOff>
      <xdr:row>78</xdr:row>
      <xdr:rowOff>7400</xdr:rowOff>
    </xdr:to>
    <xdr:sp macro="" textlink="">
      <xdr:nvSpPr>
        <xdr:cNvPr id="849" name="円/楕円 848"/>
        <xdr:cNvSpPr/>
      </xdr:nvSpPr>
      <xdr:spPr>
        <a:xfrm>
          <a:off x="21272500" y="132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169977</xdr:rowOff>
    </xdr:from>
    <xdr:ext cx="534377" cy="259045"/>
    <xdr:sp macro="" textlink="">
      <xdr:nvSpPr>
        <xdr:cNvPr id="850" name="テキスト ボックス 849"/>
        <xdr:cNvSpPr txBox="1"/>
      </xdr:nvSpPr>
      <xdr:spPr>
        <a:xfrm>
          <a:off x="21056111" y="1337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51471</xdr:rowOff>
    </xdr:from>
    <xdr:to>
      <xdr:col>29</xdr:col>
      <xdr:colOff>568325</xdr:colOff>
      <xdr:row>77</xdr:row>
      <xdr:rowOff>153071</xdr:rowOff>
    </xdr:to>
    <xdr:sp macro="" textlink="">
      <xdr:nvSpPr>
        <xdr:cNvPr id="851" name="円/楕円 850"/>
        <xdr:cNvSpPr/>
      </xdr:nvSpPr>
      <xdr:spPr>
        <a:xfrm>
          <a:off x="20383500" y="132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144198</xdr:rowOff>
    </xdr:from>
    <xdr:ext cx="534377" cy="259045"/>
    <xdr:sp macro="" textlink="">
      <xdr:nvSpPr>
        <xdr:cNvPr id="852" name="テキスト ボックス 851"/>
        <xdr:cNvSpPr txBox="1"/>
      </xdr:nvSpPr>
      <xdr:spPr>
        <a:xfrm>
          <a:off x="20167111" y="1334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43954</xdr:rowOff>
    </xdr:from>
    <xdr:to>
      <xdr:col>28</xdr:col>
      <xdr:colOff>365125</xdr:colOff>
      <xdr:row>77</xdr:row>
      <xdr:rowOff>145554</xdr:rowOff>
    </xdr:to>
    <xdr:sp macro="" textlink="">
      <xdr:nvSpPr>
        <xdr:cNvPr id="853" name="円/楕円 852"/>
        <xdr:cNvSpPr/>
      </xdr:nvSpPr>
      <xdr:spPr>
        <a:xfrm>
          <a:off x="19494500" y="132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136681</xdr:rowOff>
    </xdr:from>
    <xdr:ext cx="534377" cy="259045"/>
    <xdr:sp macro="" textlink="">
      <xdr:nvSpPr>
        <xdr:cNvPr id="854" name="テキスト ボックス 853"/>
        <xdr:cNvSpPr txBox="1"/>
      </xdr:nvSpPr>
      <xdr:spPr>
        <a:xfrm>
          <a:off x="19278111" y="1333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46464</xdr:rowOff>
    </xdr:from>
    <xdr:to>
      <xdr:col>27</xdr:col>
      <xdr:colOff>161925</xdr:colOff>
      <xdr:row>77</xdr:row>
      <xdr:rowOff>148064</xdr:rowOff>
    </xdr:to>
    <xdr:sp macro="" textlink="">
      <xdr:nvSpPr>
        <xdr:cNvPr id="855" name="円/楕円 854"/>
        <xdr:cNvSpPr/>
      </xdr:nvSpPr>
      <xdr:spPr>
        <a:xfrm>
          <a:off x="18605500" y="132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139191</xdr:rowOff>
    </xdr:from>
    <xdr:ext cx="534377" cy="259045"/>
    <xdr:sp macro="" textlink="">
      <xdr:nvSpPr>
        <xdr:cNvPr id="856" name="テキスト ボックス 855"/>
        <xdr:cNvSpPr txBox="1"/>
      </xdr:nvSpPr>
      <xdr:spPr>
        <a:xfrm>
          <a:off x="18389111" y="133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概ね横ばいで推移している。今後に於いても同程度で推移するものと思われる。物件費についても概ね昨年同程度となっており、施設運営にかかる歳出の抑制を図る。扶助費についても同様に昨年とほぼ同程度で推移している。公債費については、償還のピークを過ぎていることから、今後も同程度で推移していく。積立金については、歳出の抑制を図り着実な積立て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4,308
4,305
402.76
4,937,470
4,640,788
236,744
3,280,523
6,152,565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19244</xdr:rowOff>
    </xdr:from>
    <xdr:to>
      <xdr:col>6</xdr:col>
      <xdr:colOff>511175</xdr:colOff>
      <xdr:row>38</xdr:row>
      <xdr:rowOff>31180</xdr:rowOff>
    </xdr:to>
    <xdr:cxnSp macro="">
      <xdr:nvCxnSpPr>
        <xdr:cNvPr id="62" name="直線コネクタ 61"/>
        <xdr:cNvCxnSpPr/>
      </xdr:nvCxnSpPr>
      <xdr:spPr>
        <a:xfrm flipV="1">
          <a:off x="3797300" y="6534344"/>
          <a:ext cx="8382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150689</xdr:rowOff>
    </xdr:from>
    <xdr:to>
      <xdr:col>5</xdr:col>
      <xdr:colOff>358775</xdr:colOff>
      <xdr:row>38</xdr:row>
      <xdr:rowOff>31180</xdr:rowOff>
    </xdr:to>
    <xdr:cxnSp macro="">
      <xdr:nvCxnSpPr>
        <xdr:cNvPr id="65" name="直線コネクタ 64"/>
        <xdr:cNvCxnSpPr/>
      </xdr:nvCxnSpPr>
      <xdr:spPr>
        <a:xfrm>
          <a:off x="2908300" y="6494339"/>
          <a:ext cx="889000" cy="5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150689</xdr:rowOff>
    </xdr:from>
    <xdr:to>
      <xdr:col>4</xdr:col>
      <xdr:colOff>155575</xdr:colOff>
      <xdr:row>38</xdr:row>
      <xdr:rowOff>35638</xdr:rowOff>
    </xdr:to>
    <xdr:cxnSp macro="">
      <xdr:nvCxnSpPr>
        <xdr:cNvPr id="68" name="直線コネクタ 67"/>
        <xdr:cNvCxnSpPr/>
      </xdr:nvCxnSpPr>
      <xdr:spPr>
        <a:xfrm flipV="1">
          <a:off x="2019300" y="6494339"/>
          <a:ext cx="889000" cy="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10459</xdr:rowOff>
    </xdr:from>
    <xdr:to>
      <xdr:col>2</xdr:col>
      <xdr:colOff>638175</xdr:colOff>
      <xdr:row>38</xdr:row>
      <xdr:rowOff>35638</xdr:rowOff>
    </xdr:to>
    <xdr:cxnSp macro="">
      <xdr:nvCxnSpPr>
        <xdr:cNvPr id="71" name="直線コネクタ 70"/>
        <xdr:cNvCxnSpPr/>
      </xdr:nvCxnSpPr>
      <xdr:spPr>
        <a:xfrm>
          <a:off x="1130300" y="6525559"/>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139894</xdr:rowOff>
    </xdr:from>
    <xdr:to>
      <xdr:col>6</xdr:col>
      <xdr:colOff>561975</xdr:colOff>
      <xdr:row>38</xdr:row>
      <xdr:rowOff>70044</xdr:rowOff>
    </xdr:to>
    <xdr:sp macro="" textlink="">
      <xdr:nvSpPr>
        <xdr:cNvPr id="81" name="円/楕円 80"/>
        <xdr:cNvSpPr/>
      </xdr:nvSpPr>
      <xdr:spPr>
        <a:xfrm>
          <a:off x="4584700" y="64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15,377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151830</xdr:rowOff>
    </xdr:from>
    <xdr:to>
      <xdr:col>5</xdr:col>
      <xdr:colOff>409575</xdr:colOff>
      <xdr:row>38</xdr:row>
      <xdr:rowOff>81980</xdr:rowOff>
    </xdr:to>
    <xdr:sp macro="" textlink="">
      <xdr:nvSpPr>
        <xdr:cNvPr id="83" name="円/楕円 82"/>
        <xdr:cNvSpPr/>
      </xdr:nvSpPr>
      <xdr:spPr>
        <a:xfrm>
          <a:off x="3746500" y="64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73107</xdr:rowOff>
    </xdr:from>
    <xdr:ext cx="534377" cy="259045"/>
    <xdr:sp macro="" textlink="">
      <xdr:nvSpPr>
        <xdr:cNvPr id="84" name="テキスト ボックス 83"/>
        <xdr:cNvSpPr txBox="1"/>
      </xdr:nvSpPr>
      <xdr:spPr>
        <a:xfrm>
          <a:off x="3530111" y="658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99889</xdr:rowOff>
    </xdr:from>
    <xdr:to>
      <xdr:col>4</xdr:col>
      <xdr:colOff>206375</xdr:colOff>
      <xdr:row>38</xdr:row>
      <xdr:rowOff>30039</xdr:rowOff>
    </xdr:to>
    <xdr:sp macro="" textlink="">
      <xdr:nvSpPr>
        <xdr:cNvPr id="85" name="円/楕円 84"/>
        <xdr:cNvSpPr/>
      </xdr:nvSpPr>
      <xdr:spPr>
        <a:xfrm>
          <a:off x="2857500" y="64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21166</xdr:rowOff>
    </xdr:from>
    <xdr:ext cx="534377" cy="259045"/>
    <xdr:sp macro="" textlink="">
      <xdr:nvSpPr>
        <xdr:cNvPr id="86" name="テキスト ボックス 85"/>
        <xdr:cNvSpPr txBox="1"/>
      </xdr:nvSpPr>
      <xdr:spPr>
        <a:xfrm>
          <a:off x="2641111" y="65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156288</xdr:rowOff>
    </xdr:from>
    <xdr:to>
      <xdr:col>3</xdr:col>
      <xdr:colOff>3175</xdr:colOff>
      <xdr:row>38</xdr:row>
      <xdr:rowOff>86438</xdr:rowOff>
    </xdr:to>
    <xdr:sp macro="" textlink="">
      <xdr:nvSpPr>
        <xdr:cNvPr id="87" name="円/楕円 86"/>
        <xdr:cNvSpPr/>
      </xdr:nvSpPr>
      <xdr:spPr>
        <a:xfrm>
          <a:off x="1968500" y="649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77565</xdr:rowOff>
    </xdr:from>
    <xdr:ext cx="534377" cy="259045"/>
    <xdr:sp macro="" textlink="">
      <xdr:nvSpPr>
        <xdr:cNvPr id="88" name="テキスト ボックス 87"/>
        <xdr:cNvSpPr txBox="1"/>
      </xdr:nvSpPr>
      <xdr:spPr>
        <a:xfrm>
          <a:off x="1752111" y="65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131109</xdr:rowOff>
    </xdr:from>
    <xdr:to>
      <xdr:col>1</xdr:col>
      <xdr:colOff>485775</xdr:colOff>
      <xdr:row>38</xdr:row>
      <xdr:rowOff>61260</xdr:rowOff>
    </xdr:to>
    <xdr:sp macro="" textlink="">
      <xdr:nvSpPr>
        <xdr:cNvPr id="89" name="円/楕円 88"/>
        <xdr:cNvSpPr/>
      </xdr:nvSpPr>
      <xdr:spPr>
        <a:xfrm>
          <a:off x="1079500" y="6474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52386</xdr:rowOff>
    </xdr:from>
    <xdr:ext cx="534377" cy="259045"/>
    <xdr:sp macro="" textlink="">
      <xdr:nvSpPr>
        <xdr:cNvPr id="90" name="テキスト ボックス 89"/>
        <xdr:cNvSpPr txBox="1"/>
      </xdr:nvSpPr>
      <xdr:spPr>
        <a:xfrm>
          <a:off x="863111" y="65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150930</xdr:rowOff>
    </xdr:from>
    <xdr:to>
      <xdr:col>6</xdr:col>
      <xdr:colOff>511175</xdr:colOff>
      <xdr:row>58</xdr:row>
      <xdr:rowOff>83671</xdr:rowOff>
    </xdr:to>
    <xdr:cxnSp macro="">
      <xdr:nvCxnSpPr>
        <xdr:cNvPr id="121" name="直線コネクタ 120"/>
        <xdr:cNvCxnSpPr/>
      </xdr:nvCxnSpPr>
      <xdr:spPr>
        <a:xfrm flipV="1">
          <a:off x="3797300" y="9923580"/>
          <a:ext cx="838200" cy="10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62262</xdr:rowOff>
    </xdr:from>
    <xdr:to>
      <xdr:col>5</xdr:col>
      <xdr:colOff>358775</xdr:colOff>
      <xdr:row>58</xdr:row>
      <xdr:rowOff>83671</xdr:rowOff>
    </xdr:to>
    <xdr:cxnSp macro="">
      <xdr:nvCxnSpPr>
        <xdr:cNvPr id="124" name="直線コネクタ 123"/>
        <xdr:cNvCxnSpPr/>
      </xdr:nvCxnSpPr>
      <xdr:spPr>
        <a:xfrm>
          <a:off x="2908300" y="10006362"/>
          <a:ext cx="88900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61659</xdr:rowOff>
    </xdr:from>
    <xdr:to>
      <xdr:col>4</xdr:col>
      <xdr:colOff>155575</xdr:colOff>
      <xdr:row>58</xdr:row>
      <xdr:rowOff>62262</xdr:rowOff>
    </xdr:to>
    <xdr:cxnSp macro="">
      <xdr:nvCxnSpPr>
        <xdr:cNvPr id="127" name="直線コネクタ 126"/>
        <xdr:cNvCxnSpPr/>
      </xdr:nvCxnSpPr>
      <xdr:spPr>
        <a:xfrm>
          <a:off x="2019300" y="10005759"/>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6610</xdr:rowOff>
    </xdr:from>
    <xdr:to>
      <xdr:col>2</xdr:col>
      <xdr:colOff>638175</xdr:colOff>
      <xdr:row>58</xdr:row>
      <xdr:rowOff>61659</xdr:rowOff>
    </xdr:to>
    <xdr:cxnSp macro="">
      <xdr:nvCxnSpPr>
        <xdr:cNvPr id="130" name="直線コネクタ 129"/>
        <xdr:cNvCxnSpPr/>
      </xdr:nvCxnSpPr>
      <xdr:spPr>
        <a:xfrm>
          <a:off x="1130300" y="9950710"/>
          <a:ext cx="889000" cy="5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100130</xdr:rowOff>
    </xdr:from>
    <xdr:to>
      <xdr:col>6</xdr:col>
      <xdr:colOff>561975</xdr:colOff>
      <xdr:row>58</xdr:row>
      <xdr:rowOff>30280</xdr:rowOff>
    </xdr:to>
    <xdr:sp macro="" textlink="">
      <xdr:nvSpPr>
        <xdr:cNvPr id="140" name="円/楕円 139"/>
        <xdr:cNvSpPr/>
      </xdr:nvSpPr>
      <xdr:spPr>
        <a:xfrm>
          <a:off x="4584700" y="987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123007</xdr:rowOff>
    </xdr:from>
    <xdr:ext cx="599010" cy="259045"/>
    <xdr:sp macro="" textlink="">
      <xdr:nvSpPr>
        <xdr:cNvPr id="141" name="総務費該当値テキスト"/>
        <xdr:cNvSpPr txBox="1"/>
      </xdr:nvSpPr>
      <xdr:spPr>
        <a:xfrm>
          <a:off x="4686300" y="972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32871</xdr:rowOff>
    </xdr:from>
    <xdr:to>
      <xdr:col>5</xdr:col>
      <xdr:colOff>409575</xdr:colOff>
      <xdr:row>58</xdr:row>
      <xdr:rowOff>134471</xdr:rowOff>
    </xdr:to>
    <xdr:sp macro="" textlink="">
      <xdr:nvSpPr>
        <xdr:cNvPr id="142" name="円/楕円 141"/>
        <xdr:cNvSpPr/>
      </xdr:nvSpPr>
      <xdr:spPr>
        <a:xfrm>
          <a:off x="3746500" y="997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125598</xdr:rowOff>
    </xdr:from>
    <xdr:ext cx="599010" cy="259045"/>
    <xdr:sp macro="" textlink="">
      <xdr:nvSpPr>
        <xdr:cNvPr id="143" name="テキスト ボックス 142"/>
        <xdr:cNvSpPr txBox="1"/>
      </xdr:nvSpPr>
      <xdr:spPr>
        <a:xfrm>
          <a:off x="3497794" y="100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171,470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11462</xdr:rowOff>
    </xdr:from>
    <xdr:to>
      <xdr:col>4</xdr:col>
      <xdr:colOff>206375</xdr:colOff>
      <xdr:row>58</xdr:row>
      <xdr:rowOff>113062</xdr:rowOff>
    </xdr:to>
    <xdr:sp macro="" textlink="">
      <xdr:nvSpPr>
        <xdr:cNvPr id="144" name="円/楕円 143"/>
        <xdr:cNvSpPr/>
      </xdr:nvSpPr>
      <xdr:spPr>
        <a:xfrm>
          <a:off x="2857500" y="99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104189</xdr:rowOff>
    </xdr:from>
    <xdr:ext cx="599010" cy="259045"/>
    <xdr:sp macro="" textlink="">
      <xdr:nvSpPr>
        <xdr:cNvPr id="145" name="テキスト ボックス 144"/>
        <xdr:cNvSpPr txBox="1"/>
      </xdr:nvSpPr>
      <xdr:spPr>
        <a:xfrm>
          <a:off x="2608794" y="1004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10859</xdr:rowOff>
    </xdr:from>
    <xdr:to>
      <xdr:col>3</xdr:col>
      <xdr:colOff>3175</xdr:colOff>
      <xdr:row>58</xdr:row>
      <xdr:rowOff>112459</xdr:rowOff>
    </xdr:to>
    <xdr:sp macro="" textlink="">
      <xdr:nvSpPr>
        <xdr:cNvPr id="146" name="円/楕円 145"/>
        <xdr:cNvSpPr/>
      </xdr:nvSpPr>
      <xdr:spPr>
        <a:xfrm>
          <a:off x="1968500" y="99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103586</xdr:rowOff>
    </xdr:from>
    <xdr:ext cx="599010" cy="259045"/>
    <xdr:sp macro="" textlink="">
      <xdr:nvSpPr>
        <xdr:cNvPr id="147" name="テキスト ボックス 146"/>
        <xdr:cNvSpPr txBox="1"/>
      </xdr:nvSpPr>
      <xdr:spPr>
        <a:xfrm>
          <a:off x="1719794" y="1004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127260</xdr:rowOff>
    </xdr:from>
    <xdr:to>
      <xdr:col>1</xdr:col>
      <xdr:colOff>485775</xdr:colOff>
      <xdr:row>58</xdr:row>
      <xdr:rowOff>57410</xdr:rowOff>
    </xdr:to>
    <xdr:sp macro="" textlink="">
      <xdr:nvSpPr>
        <xdr:cNvPr id="148" name="円/楕円 147"/>
        <xdr:cNvSpPr/>
      </xdr:nvSpPr>
      <xdr:spPr>
        <a:xfrm>
          <a:off x="1079500" y="9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73937</xdr:rowOff>
    </xdr:from>
    <xdr:ext cx="599010" cy="259045"/>
    <xdr:sp macro="" textlink="">
      <xdr:nvSpPr>
        <xdr:cNvPr id="149" name="テキスト ボックス 148"/>
        <xdr:cNvSpPr txBox="1"/>
      </xdr:nvSpPr>
      <xdr:spPr>
        <a:xfrm>
          <a:off x="830794" y="967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29386</xdr:rowOff>
    </xdr:from>
    <xdr:to>
      <xdr:col>6</xdr:col>
      <xdr:colOff>511175</xdr:colOff>
      <xdr:row>78</xdr:row>
      <xdr:rowOff>37875</xdr:rowOff>
    </xdr:to>
    <xdr:cxnSp macro="">
      <xdr:nvCxnSpPr>
        <xdr:cNvPr id="178" name="直線コネクタ 177"/>
        <xdr:cNvCxnSpPr/>
      </xdr:nvCxnSpPr>
      <xdr:spPr>
        <a:xfrm>
          <a:off x="3797300" y="13402486"/>
          <a:ext cx="8382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29386</xdr:rowOff>
    </xdr:from>
    <xdr:to>
      <xdr:col>5</xdr:col>
      <xdr:colOff>358775</xdr:colOff>
      <xdr:row>78</xdr:row>
      <xdr:rowOff>55392</xdr:rowOff>
    </xdr:to>
    <xdr:cxnSp macro="">
      <xdr:nvCxnSpPr>
        <xdr:cNvPr id="181" name="直線コネクタ 180"/>
        <xdr:cNvCxnSpPr/>
      </xdr:nvCxnSpPr>
      <xdr:spPr>
        <a:xfrm flipV="1">
          <a:off x="2908300" y="13402486"/>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55392</xdr:rowOff>
    </xdr:from>
    <xdr:to>
      <xdr:col>4</xdr:col>
      <xdr:colOff>155575</xdr:colOff>
      <xdr:row>78</xdr:row>
      <xdr:rowOff>56328</xdr:rowOff>
    </xdr:to>
    <xdr:cxnSp macro="">
      <xdr:nvCxnSpPr>
        <xdr:cNvPr id="184" name="直線コネクタ 183"/>
        <xdr:cNvCxnSpPr/>
      </xdr:nvCxnSpPr>
      <xdr:spPr>
        <a:xfrm flipV="1">
          <a:off x="2019300" y="13428492"/>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56328</xdr:rowOff>
    </xdr:from>
    <xdr:to>
      <xdr:col>2</xdr:col>
      <xdr:colOff>638175</xdr:colOff>
      <xdr:row>78</xdr:row>
      <xdr:rowOff>65943</xdr:rowOff>
    </xdr:to>
    <xdr:cxnSp macro="">
      <xdr:nvCxnSpPr>
        <xdr:cNvPr id="187" name="直線コネクタ 186"/>
        <xdr:cNvCxnSpPr/>
      </xdr:nvCxnSpPr>
      <xdr:spPr>
        <a:xfrm flipV="1">
          <a:off x="1130300" y="13429428"/>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158525</xdr:rowOff>
    </xdr:from>
    <xdr:to>
      <xdr:col>6</xdr:col>
      <xdr:colOff>561975</xdr:colOff>
      <xdr:row>78</xdr:row>
      <xdr:rowOff>88675</xdr:rowOff>
    </xdr:to>
    <xdr:sp macro="" textlink="">
      <xdr:nvSpPr>
        <xdr:cNvPr id="197" name="円/楕円 196"/>
        <xdr:cNvSpPr/>
      </xdr:nvSpPr>
      <xdr:spPr>
        <a:xfrm>
          <a:off x="4584700" y="133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73452</xdr:rowOff>
    </xdr:from>
    <xdr:ext cx="599010" cy="259045"/>
    <xdr:sp macro="" textlink="">
      <xdr:nvSpPr>
        <xdr:cNvPr id="198" name="民生費該当値テキスト"/>
        <xdr:cNvSpPr txBox="1"/>
      </xdr:nvSpPr>
      <xdr:spPr>
        <a:xfrm>
          <a:off x="4686300" y="1327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150036</xdr:rowOff>
    </xdr:from>
    <xdr:to>
      <xdr:col>5</xdr:col>
      <xdr:colOff>409575</xdr:colOff>
      <xdr:row>78</xdr:row>
      <xdr:rowOff>80186</xdr:rowOff>
    </xdr:to>
    <xdr:sp macro="" textlink="">
      <xdr:nvSpPr>
        <xdr:cNvPr id="199" name="円/楕円 198"/>
        <xdr:cNvSpPr/>
      </xdr:nvSpPr>
      <xdr:spPr>
        <a:xfrm>
          <a:off x="3746500" y="133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71313</xdr:rowOff>
    </xdr:from>
    <xdr:ext cx="599010" cy="259045"/>
    <xdr:sp macro="" textlink="">
      <xdr:nvSpPr>
        <xdr:cNvPr id="200" name="テキスト ボックス 199"/>
        <xdr:cNvSpPr txBox="1"/>
      </xdr:nvSpPr>
      <xdr:spPr>
        <a:xfrm>
          <a:off x="3497794" y="1344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4592</xdr:rowOff>
    </xdr:from>
    <xdr:to>
      <xdr:col>4</xdr:col>
      <xdr:colOff>206375</xdr:colOff>
      <xdr:row>78</xdr:row>
      <xdr:rowOff>106192</xdr:rowOff>
    </xdr:to>
    <xdr:sp macro="" textlink="">
      <xdr:nvSpPr>
        <xdr:cNvPr id="201" name="円/楕円 200"/>
        <xdr:cNvSpPr/>
      </xdr:nvSpPr>
      <xdr:spPr>
        <a:xfrm>
          <a:off x="2857500" y="133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97319</xdr:rowOff>
    </xdr:from>
    <xdr:ext cx="599010" cy="259045"/>
    <xdr:sp macro="" textlink="">
      <xdr:nvSpPr>
        <xdr:cNvPr id="202" name="テキスト ボックス 201"/>
        <xdr:cNvSpPr txBox="1"/>
      </xdr:nvSpPr>
      <xdr:spPr>
        <a:xfrm>
          <a:off x="2608794" y="1347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5528</xdr:rowOff>
    </xdr:from>
    <xdr:to>
      <xdr:col>3</xdr:col>
      <xdr:colOff>3175</xdr:colOff>
      <xdr:row>78</xdr:row>
      <xdr:rowOff>107128</xdr:rowOff>
    </xdr:to>
    <xdr:sp macro="" textlink="">
      <xdr:nvSpPr>
        <xdr:cNvPr id="203" name="円/楕円 202"/>
        <xdr:cNvSpPr/>
      </xdr:nvSpPr>
      <xdr:spPr>
        <a:xfrm>
          <a:off x="1968500" y="133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98255</xdr:rowOff>
    </xdr:from>
    <xdr:ext cx="599010" cy="259045"/>
    <xdr:sp macro="" textlink="">
      <xdr:nvSpPr>
        <xdr:cNvPr id="204" name="テキスト ボックス 203"/>
        <xdr:cNvSpPr txBox="1"/>
      </xdr:nvSpPr>
      <xdr:spPr>
        <a:xfrm>
          <a:off x="1719794" y="1347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15143</xdr:rowOff>
    </xdr:from>
    <xdr:to>
      <xdr:col>1</xdr:col>
      <xdr:colOff>485775</xdr:colOff>
      <xdr:row>78</xdr:row>
      <xdr:rowOff>116743</xdr:rowOff>
    </xdr:to>
    <xdr:sp macro="" textlink="">
      <xdr:nvSpPr>
        <xdr:cNvPr id="205" name="円/楕円 204"/>
        <xdr:cNvSpPr/>
      </xdr:nvSpPr>
      <xdr:spPr>
        <a:xfrm>
          <a:off x="1079500" y="133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107870</xdr:rowOff>
    </xdr:from>
    <xdr:ext cx="599010" cy="259045"/>
    <xdr:sp macro="" textlink="">
      <xdr:nvSpPr>
        <xdr:cNvPr id="206" name="テキスト ボックス 205"/>
        <xdr:cNvSpPr txBox="1"/>
      </xdr:nvSpPr>
      <xdr:spPr>
        <a:xfrm>
          <a:off x="830794" y="134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14667</xdr:rowOff>
    </xdr:from>
    <xdr:to>
      <xdr:col>6</xdr:col>
      <xdr:colOff>511175</xdr:colOff>
      <xdr:row>97</xdr:row>
      <xdr:rowOff>26310</xdr:rowOff>
    </xdr:to>
    <xdr:cxnSp macro="">
      <xdr:nvCxnSpPr>
        <xdr:cNvPr id="235" name="直線コネクタ 234"/>
        <xdr:cNvCxnSpPr/>
      </xdr:nvCxnSpPr>
      <xdr:spPr>
        <a:xfrm flipV="1">
          <a:off x="3797300" y="16645317"/>
          <a:ext cx="8382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26310</xdr:rowOff>
    </xdr:from>
    <xdr:to>
      <xdr:col>5</xdr:col>
      <xdr:colOff>358775</xdr:colOff>
      <xdr:row>97</xdr:row>
      <xdr:rowOff>57350</xdr:rowOff>
    </xdr:to>
    <xdr:cxnSp macro="">
      <xdr:nvCxnSpPr>
        <xdr:cNvPr id="238" name="直線コネクタ 237"/>
        <xdr:cNvCxnSpPr/>
      </xdr:nvCxnSpPr>
      <xdr:spPr>
        <a:xfrm flipV="1">
          <a:off x="2908300" y="16656960"/>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57350</xdr:rowOff>
    </xdr:from>
    <xdr:to>
      <xdr:col>4</xdr:col>
      <xdr:colOff>155575</xdr:colOff>
      <xdr:row>97</xdr:row>
      <xdr:rowOff>106328</xdr:rowOff>
    </xdr:to>
    <xdr:cxnSp macro="">
      <xdr:nvCxnSpPr>
        <xdr:cNvPr id="241" name="直線コネクタ 240"/>
        <xdr:cNvCxnSpPr/>
      </xdr:nvCxnSpPr>
      <xdr:spPr>
        <a:xfrm flipV="1">
          <a:off x="2019300" y="16688000"/>
          <a:ext cx="8890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106328</xdr:rowOff>
    </xdr:from>
    <xdr:to>
      <xdr:col>2</xdr:col>
      <xdr:colOff>638175</xdr:colOff>
      <xdr:row>97</xdr:row>
      <xdr:rowOff>115015</xdr:rowOff>
    </xdr:to>
    <xdr:cxnSp macro="">
      <xdr:nvCxnSpPr>
        <xdr:cNvPr id="244" name="直線コネクタ 243"/>
        <xdr:cNvCxnSpPr/>
      </xdr:nvCxnSpPr>
      <xdr:spPr>
        <a:xfrm flipV="1">
          <a:off x="1130300" y="1673697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135317</xdr:rowOff>
    </xdr:from>
    <xdr:to>
      <xdr:col>6</xdr:col>
      <xdr:colOff>561975</xdr:colOff>
      <xdr:row>97</xdr:row>
      <xdr:rowOff>65467</xdr:rowOff>
    </xdr:to>
    <xdr:sp macro="" textlink="">
      <xdr:nvSpPr>
        <xdr:cNvPr id="254" name="円/楕円 253"/>
        <xdr:cNvSpPr/>
      </xdr:nvSpPr>
      <xdr:spPr>
        <a:xfrm>
          <a:off x="4584700" y="1659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113744</xdr:rowOff>
    </xdr:from>
    <xdr:ext cx="534377" cy="259045"/>
    <xdr:sp macro="" textlink="">
      <xdr:nvSpPr>
        <xdr:cNvPr id="255" name="衛生費該当値テキスト"/>
        <xdr:cNvSpPr txBox="1"/>
      </xdr:nvSpPr>
      <xdr:spPr>
        <a:xfrm>
          <a:off x="4686300" y="165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146960</xdr:rowOff>
    </xdr:from>
    <xdr:to>
      <xdr:col>5</xdr:col>
      <xdr:colOff>409575</xdr:colOff>
      <xdr:row>97</xdr:row>
      <xdr:rowOff>77110</xdr:rowOff>
    </xdr:to>
    <xdr:sp macro="" textlink="">
      <xdr:nvSpPr>
        <xdr:cNvPr id="256" name="円/楕円 255"/>
        <xdr:cNvSpPr/>
      </xdr:nvSpPr>
      <xdr:spPr>
        <a:xfrm>
          <a:off x="3746500" y="166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68237</xdr:rowOff>
    </xdr:from>
    <xdr:ext cx="534377" cy="259045"/>
    <xdr:sp macro="" textlink="">
      <xdr:nvSpPr>
        <xdr:cNvPr id="257" name="テキスト ボックス 256"/>
        <xdr:cNvSpPr txBox="1"/>
      </xdr:nvSpPr>
      <xdr:spPr>
        <a:xfrm>
          <a:off x="3530111" y="166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6550</xdr:rowOff>
    </xdr:from>
    <xdr:to>
      <xdr:col>4</xdr:col>
      <xdr:colOff>206375</xdr:colOff>
      <xdr:row>97</xdr:row>
      <xdr:rowOff>108150</xdr:rowOff>
    </xdr:to>
    <xdr:sp macro="" textlink="">
      <xdr:nvSpPr>
        <xdr:cNvPr id="258" name="円/楕円 257"/>
        <xdr:cNvSpPr/>
      </xdr:nvSpPr>
      <xdr:spPr>
        <a:xfrm>
          <a:off x="2857500" y="166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99277</xdr:rowOff>
    </xdr:from>
    <xdr:ext cx="534377" cy="259045"/>
    <xdr:sp macro="" textlink="">
      <xdr:nvSpPr>
        <xdr:cNvPr id="259" name="テキスト ボックス 258"/>
        <xdr:cNvSpPr txBox="1"/>
      </xdr:nvSpPr>
      <xdr:spPr>
        <a:xfrm>
          <a:off x="2641111" y="1672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55528</xdr:rowOff>
    </xdr:from>
    <xdr:to>
      <xdr:col>3</xdr:col>
      <xdr:colOff>3175</xdr:colOff>
      <xdr:row>97</xdr:row>
      <xdr:rowOff>157128</xdr:rowOff>
    </xdr:to>
    <xdr:sp macro="" textlink="">
      <xdr:nvSpPr>
        <xdr:cNvPr id="260" name="円/楕円 259"/>
        <xdr:cNvSpPr/>
      </xdr:nvSpPr>
      <xdr:spPr>
        <a:xfrm>
          <a:off x="1968500" y="166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148255</xdr:rowOff>
    </xdr:from>
    <xdr:ext cx="534377" cy="259045"/>
    <xdr:sp macro="" textlink="">
      <xdr:nvSpPr>
        <xdr:cNvPr id="261" name="テキスト ボックス 260"/>
        <xdr:cNvSpPr txBox="1"/>
      </xdr:nvSpPr>
      <xdr:spPr>
        <a:xfrm>
          <a:off x="1752111" y="1677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64215</xdr:rowOff>
    </xdr:from>
    <xdr:to>
      <xdr:col>1</xdr:col>
      <xdr:colOff>485775</xdr:colOff>
      <xdr:row>97</xdr:row>
      <xdr:rowOff>165815</xdr:rowOff>
    </xdr:to>
    <xdr:sp macro="" textlink="">
      <xdr:nvSpPr>
        <xdr:cNvPr id="262" name="円/楕円 261"/>
        <xdr:cNvSpPr/>
      </xdr:nvSpPr>
      <xdr:spPr>
        <a:xfrm>
          <a:off x="1079500" y="166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156942</xdr:rowOff>
    </xdr:from>
    <xdr:ext cx="534377" cy="259045"/>
    <xdr:sp macro="" textlink="">
      <xdr:nvSpPr>
        <xdr:cNvPr id="263" name="テキスト ボックス 262"/>
        <xdr:cNvSpPr txBox="1"/>
      </xdr:nvSpPr>
      <xdr:spPr>
        <a:xfrm>
          <a:off x="863111" y="167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97131</xdr:rowOff>
    </xdr:from>
    <xdr:to>
      <xdr:col>15</xdr:col>
      <xdr:colOff>180975</xdr:colOff>
      <xdr:row>39</xdr:row>
      <xdr:rowOff>97164</xdr:rowOff>
    </xdr:to>
    <xdr:cxnSp macro="">
      <xdr:nvCxnSpPr>
        <xdr:cNvPr id="294" name="直線コネクタ 293"/>
        <xdr:cNvCxnSpPr/>
      </xdr:nvCxnSpPr>
      <xdr:spPr>
        <a:xfrm flipV="1">
          <a:off x="9639300" y="6783681"/>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97164</xdr:rowOff>
    </xdr:from>
    <xdr:to>
      <xdr:col>14</xdr:col>
      <xdr:colOff>28575</xdr:colOff>
      <xdr:row>39</xdr:row>
      <xdr:rowOff>97180</xdr:rowOff>
    </xdr:to>
    <xdr:cxnSp macro="">
      <xdr:nvCxnSpPr>
        <xdr:cNvPr id="297" name="直線コネクタ 296"/>
        <xdr:cNvCxnSpPr/>
      </xdr:nvCxnSpPr>
      <xdr:spPr>
        <a:xfrm flipV="1">
          <a:off x="8750300" y="678371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97180</xdr:rowOff>
    </xdr:from>
    <xdr:to>
      <xdr:col>12</xdr:col>
      <xdr:colOff>511175</xdr:colOff>
      <xdr:row>39</xdr:row>
      <xdr:rowOff>97196</xdr:rowOff>
    </xdr:to>
    <xdr:cxnSp macro="">
      <xdr:nvCxnSpPr>
        <xdr:cNvPr id="300" name="直線コネクタ 299"/>
        <xdr:cNvCxnSpPr/>
      </xdr:nvCxnSpPr>
      <xdr:spPr>
        <a:xfrm flipV="1">
          <a:off x="7861300" y="678373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97196</xdr:rowOff>
    </xdr:from>
    <xdr:to>
      <xdr:col>11</xdr:col>
      <xdr:colOff>307975</xdr:colOff>
      <xdr:row>39</xdr:row>
      <xdr:rowOff>97213</xdr:rowOff>
    </xdr:to>
    <xdr:cxnSp macro="">
      <xdr:nvCxnSpPr>
        <xdr:cNvPr id="303" name="直線コネクタ 302"/>
        <xdr:cNvCxnSpPr/>
      </xdr:nvCxnSpPr>
      <xdr:spPr>
        <a:xfrm flipV="1">
          <a:off x="6972300" y="6783746"/>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46331</xdr:rowOff>
    </xdr:from>
    <xdr:to>
      <xdr:col>15</xdr:col>
      <xdr:colOff>231775</xdr:colOff>
      <xdr:row>39</xdr:row>
      <xdr:rowOff>147931</xdr:rowOff>
    </xdr:to>
    <xdr:sp macro="" textlink="">
      <xdr:nvSpPr>
        <xdr:cNvPr id="313" name="円/楕円 312"/>
        <xdr:cNvSpPr/>
      </xdr:nvSpPr>
      <xdr:spPr>
        <a:xfrm>
          <a:off x="10426700" y="67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78565" cy="259045"/>
    <xdr:sp macro="" textlink="">
      <xdr:nvSpPr>
        <xdr:cNvPr id="314" name="労働費該当値テキスト"/>
        <xdr:cNvSpPr txBox="1"/>
      </xdr:nvSpPr>
      <xdr:spPr>
        <a:xfrm>
          <a:off x="10528300" y="669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46364</xdr:rowOff>
    </xdr:from>
    <xdr:to>
      <xdr:col>14</xdr:col>
      <xdr:colOff>79375</xdr:colOff>
      <xdr:row>39</xdr:row>
      <xdr:rowOff>147964</xdr:rowOff>
    </xdr:to>
    <xdr:sp macro="" textlink="">
      <xdr:nvSpPr>
        <xdr:cNvPr id="315" name="円/楕円 314"/>
        <xdr:cNvSpPr/>
      </xdr:nvSpPr>
      <xdr:spPr>
        <a:xfrm>
          <a:off x="9588500" y="67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139091</xdr:rowOff>
    </xdr:from>
    <xdr:ext cx="378565" cy="259045"/>
    <xdr:sp macro="" textlink="">
      <xdr:nvSpPr>
        <xdr:cNvPr id="316" name="テキスト ボックス 315"/>
        <xdr:cNvSpPr txBox="1"/>
      </xdr:nvSpPr>
      <xdr:spPr>
        <a:xfrm>
          <a:off x="9450017" y="6825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46380</xdr:rowOff>
    </xdr:from>
    <xdr:to>
      <xdr:col>12</xdr:col>
      <xdr:colOff>561975</xdr:colOff>
      <xdr:row>39</xdr:row>
      <xdr:rowOff>147980</xdr:rowOff>
    </xdr:to>
    <xdr:sp macro="" textlink="">
      <xdr:nvSpPr>
        <xdr:cNvPr id="317" name="円/楕円 316"/>
        <xdr:cNvSpPr/>
      </xdr:nvSpPr>
      <xdr:spPr>
        <a:xfrm>
          <a:off x="8699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139107</xdr:rowOff>
    </xdr:from>
    <xdr:ext cx="378565" cy="259045"/>
    <xdr:sp macro="" textlink="">
      <xdr:nvSpPr>
        <xdr:cNvPr id="318" name="テキスト ボックス 317"/>
        <xdr:cNvSpPr txBox="1"/>
      </xdr:nvSpPr>
      <xdr:spPr>
        <a:xfrm>
          <a:off x="8561017" y="6825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46396</xdr:rowOff>
    </xdr:from>
    <xdr:to>
      <xdr:col>11</xdr:col>
      <xdr:colOff>358775</xdr:colOff>
      <xdr:row>39</xdr:row>
      <xdr:rowOff>147996</xdr:rowOff>
    </xdr:to>
    <xdr:sp macro="" textlink="">
      <xdr:nvSpPr>
        <xdr:cNvPr id="319" name="円/楕円 318"/>
        <xdr:cNvSpPr/>
      </xdr:nvSpPr>
      <xdr:spPr>
        <a:xfrm>
          <a:off x="7810500" y="67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139123</xdr:rowOff>
    </xdr:from>
    <xdr:ext cx="378565" cy="259045"/>
    <xdr:sp macro="" textlink="">
      <xdr:nvSpPr>
        <xdr:cNvPr id="320" name="テキスト ボックス 319"/>
        <xdr:cNvSpPr txBox="1"/>
      </xdr:nvSpPr>
      <xdr:spPr>
        <a:xfrm>
          <a:off x="7672017" y="682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46413</xdr:rowOff>
    </xdr:from>
    <xdr:to>
      <xdr:col>10</xdr:col>
      <xdr:colOff>155575</xdr:colOff>
      <xdr:row>39</xdr:row>
      <xdr:rowOff>148013</xdr:rowOff>
    </xdr:to>
    <xdr:sp macro="" textlink="">
      <xdr:nvSpPr>
        <xdr:cNvPr id="321" name="円/楕円 320"/>
        <xdr:cNvSpPr/>
      </xdr:nvSpPr>
      <xdr:spPr>
        <a:xfrm>
          <a:off x="6921500" y="6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139140</xdr:rowOff>
    </xdr:from>
    <xdr:ext cx="378565" cy="259045"/>
    <xdr:sp macro="" textlink="">
      <xdr:nvSpPr>
        <xdr:cNvPr id="322" name="テキスト ボックス 321"/>
        <xdr:cNvSpPr txBox="1"/>
      </xdr:nvSpPr>
      <xdr:spPr>
        <a:xfrm>
          <a:off x="6783017" y="682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42735</xdr:rowOff>
    </xdr:from>
    <xdr:to>
      <xdr:col>15</xdr:col>
      <xdr:colOff>180975</xdr:colOff>
      <xdr:row>58</xdr:row>
      <xdr:rowOff>163967</xdr:rowOff>
    </xdr:to>
    <xdr:cxnSp macro="">
      <xdr:nvCxnSpPr>
        <xdr:cNvPr id="353" name="直線コネクタ 352"/>
        <xdr:cNvCxnSpPr/>
      </xdr:nvCxnSpPr>
      <xdr:spPr>
        <a:xfrm>
          <a:off x="9639300" y="9986835"/>
          <a:ext cx="838200" cy="1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42735</xdr:rowOff>
    </xdr:from>
    <xdr:to>
      <xdr:col>14</xdr:col>
      <xdr:colOff>28575</xdr:colOff>
      <xdr:row>58</xdr:row>
      <xdr:rowOff>103496</xdr:rowOff>
    </xdr:to>
    <xdr:cxnSp macro="">
      <xdr:nvCxnSpPr>
        <xdr:cNvPr id="356" name="直線コネクタ 355"/>
        <xdr:cNvCxnSpPr/>
      </xdr:nvCxnSpPr>
      <xdr:spPr>
        <a:xfrm flipV="1">
          <a:off x="8750300" y="9986835"/>
          <a:ext cx="889000" cy="6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73113</xdr:rowOff>
    </xdr:from>
    <xdr:to>
      <xdr:col>12</xdr:col>
      <xdr:colOff>511175</xdr:colOff>
      <xdr:row>58</xdr:row>
      <xdr:rowOff>103496</xdr:rowOff>
    </xdr:to>
    <xdr:cxnSp macro="">
      <xdr:nvCxnSpPr>
        <xdr:cNvPr id="359" name="直線コネクタ 358"/>
        <xdr:cNvCxnSpPr/>
      </xdr:nvCxnSpPr>
      <xdr:spPr>
        <a:xfrm>
          <a:off x="7861300" y="10017213"/>
          <a:ext cx="889000" cy="3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73113</xdr:rowOff>
    </xdr:from>
    <xdr:to>
      <xdr:col>11</xdr:col>
      <xdr:colOff>307975</xdr:colOff>
      <xdr:row>58</xdr:row>
      <xdr:rowOff>136954</xdr:rowOff>
    </xdr:to>
    <xdr:cxnSp macro="">
      <xdr:nvCxnSpPr>
        <xdr:cNvPr id="362" name="直線コネクタ 361"/>
        <xdr:cNvCxnSpPr/>
      </xdr:nvCxnSpPr>
      <xdr:spPr>
        <a:xfrm flipV="1">
          <a:off x="6972300" y="10017213"/>
          <a:ext cx="889000" cy="6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113167</xdr:rowOff>
    </xdr:from>
    <xdr:to>
      <xdr:col>15</xdr:col>
      <xdr:colOff>231775</xdr:colOff>
      <xdr:row>59</xdr:row>
      <xdr:rowOff>43317</xdr:rowOff>
    </xdr:to>
    <xdr:sp macro="" textlink="">
      <xdr:nvSpPr>
        <xdr:cNvPr id="372" name="円/楕円 371"/>
        <xdr:cNvSpPr/>
      </xdr:nvSpPr>
      <xdr:spPr>
        <a:xfrm>
          <a:off x="10426700" y="100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28094</xdr:rowOff>
    </xdr:from>
    <xdr:ext cx="534377" cy="259045"/>
    <xdr:sp macro="" textlink="">
      <xdr:nvSpPr>
        <xdr:cNvPr id="373" name="農林水産業費該当値テキスト"/>
        <xdr:cNvSpPr txBox="1"/>
      </xdr:nvSpPr>
      <xdr:spPr>
        <a:xfrm>
          <a:off x="10528300" y="99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163385</xdr:rowOff>
    </xdr:from>
    <xdr:to>
      <xdr:col>14</xdr:col>
      <xdr:colOff>79375</xdr:colOff>
      <xdr:row>58</xdr:row>
      <xdr:rowOff>93535</xdr:rowOff>
    </xdr:to>
    <xdr:sp macro="" textlink="">
      <xdr:nvSpPr>
        <xdr:cNvPr id="374" name="円/楕円 373"/>
        <xdr:cNvSpPr/>
      </xdr:nvSpPr>
      <xdr:spPr>
        <a:xfrm>
          <a:off x="9588500" y="99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110062</xdr:rowOff>
    </xdr:from>
    <xdr:ext cx="599010" cy="259045"/>
    <xdr:sp macro="" textlink="">
      <xdr:nvSpPr>
        <xdr:cNvPr id="375" name="テキスト ボックス 374"/>
        <xdr:cNvSpPr txBox="1"/>
      </xdr:nvSpPr>
      <xdr:spPr>
        <a:xfrm>
          <a:off x="9339794" y="971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52696</xdr:rowOff>
    </xdr:from>
    <xdr:to>
      <xdr:col>12</xdr:col>
      <xdr:colOff>561975</xdr:colOff>
      <xdr:row>58</xdr:row>
      <xdr:rowOff>154296</xdr:rowOff>
    </xdr:to>
    <xdr:sp macro="" textlink="">
      <xdr:nvSpPr>
        <xdr:cNvPr id="376" name="円/楕円 375"/>
        <xdr:cNvSpPr/>
      </xdr:nvSpPr>
      <xdr:spPr>
        <a:xfrm>
          <a:off x="8699500" y="99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145423</xdr:rowOff>
    </xdr:from>
    <xdr:ext cx="599010" cy="259045"/>
    <xdr:sp macro="" textlink="">
      <xdr:nvSpPr>
        <xdr:cNvPr id="377" name="テキスト ボックス 376"/>
        <xdr:cNvSpPr txBox="1"/>
      </xdr:nvSpPr>
      <xdr:spPr>
        <a:xfrm>
          <a:off x="8450794" y="1008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22313</xdr:rowOff>
    </xdr:from>
    <xdr:to>
      <xdr:col>11</xdr:col>
      <xdr:colOff>358775</xdr:colOff>
      <xdr:row>58</xdr:row>
      <xdr:rowOff>123913</xdr:rowOff>
    </xdr:to>
    <xdr:sp macro="" textlink="">
      <xdr:nvSpPr>
        <xdr:cNvPr id="378" name="円/楕円 377"/>
        <xdr:cNvSpPr/>
      </xdr:nvSpPr>
      <xdr:spPr>
        <a:xfrm>
          <a:off x="7810500" y="99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140440</xdr:rowOff>
    </xdr:from>
    <xdr:ext cx="599010" cy="259045"/>
    <xdr:sp macro="" textlink="">
      <xdr:nvSpPr>
        <xdr:cNvPr id="379" name="テキスト ボックス 378"/>
        <xdr:cNvSpPr txBox="1"/>
      </xdr:nvSpPr>
      <xdr:spPr>
        <a:xfrm>
          <a:off x="7561794" y="974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86154</xdr:rowOff>
    </xdr:from>
    <xdr:to>
      <xdr:col>10</xdr:col>
      <xdr:colOff>155575</xdr:colOff>
      <xdr:row>59</xdr:row>
      <xdr:rowOff>16304</xdr:rowOff>
    </xdr:to>
    <xdr:sp macro="" textlink="">
      <xdr:nvSpPr>
        <xdr:cNvPr id="380" name="円/楕円 379"/>
        <xdr:cNvSpPr/>
      </xdr:nvSpPr>
      <xdr:spPr>
        <a:xfrm>
          <a:off x="6921500" y="1003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7431</xdr:rowOff>
    </xdr:from>
    <xdr:ext cx="599010" cy="259045"/>
    <xdr:sp macro="" textlink="">
      <xdr:nvSpPr>
        <xdr:cNvPr id="381" name="テキスト ボックス 380"/>
        <xdr:cNvSpPr txBox="1"/>
      </xdr:nvSpPr>
      <xdr:spPr>
        <a:xfrm>
          <a:off x="6672794" y="1012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102860</xdr:rowOff>
    </xdr:from>
    <xdr:to>
      <xdr:col>15</xdr:col>
      <xdr:colOff>180975</xdr:colOff>
      <xdr:row>78</xdr:row>
      <xdr:rowOff>102952</xdr:rowOff>
    </xdr:to>
    <xdr:cxnSp macro="">
      <xdr:nvCxnSpPr>
        <xdr:cNvPr id="410" name="直線コネクタ 409"/>
        <xdr:cNvCxnSpPr/>
      </xdr:nvCxnSpPr>
      <xdr:spPr>
        <a:xfrm flipV="1">
          <a:off x="9639300" y="13475960"/>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34773</xdr:rowOff>
    </xdr:from>
    <xdr:to>
      <xdr:col>14</xdr:col>
      <xdr:colOff>28575</xdr:colOff>
      <xdr:row>78</xdr:row>
      <xdr:rowOff>102952</xdr:rowOff>
    </xdr:to>
    <xdr:cxnSp macro="">
      <xdr:nvCxnSpPr>
        <xdr:cNvPr id="413" name="直線コネクタ 412"/>
        <xdr:cNvCxnSpPr/>
      </xdr:nvCxnSpPr>
      <xdr:spPr>
        <a:xfrm>
          <a:off x="8750300" y="13407873"/>
          <a:ext cx="889000" cy="6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7813</xdr:rowOff>
    </xdr:from>
    <xdr:to>
      <xdr:col>12</xdr:col>
      <xdr:colOff>511175</xdr:colOff>
      <xdr:row>78</xdr:row>
      <xdr:rowOff>34773</xdr:rowOff>
    </xdr:to>
    <xdr:cxnSp macro="">
      <xdr:nvCxnSpPr>
        <xdr:cNvPr id="416" name="直線コネクタ 415"/>
        <xdr:cNvCxnSpPr/>
      </xdr:nvCxnSpPr>
      <xdr:spPr>
        <a:xfrm>
          <a:off x="7861300" y="13380913"/>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7813</xdr:rowOff>
    </xdr:from>
    <xdr:to>
      <xdr:col>11</xdr:col>
      <xdr:colOff>307975</xdr:colOff>
      <xdr:row>78</xdr:row>
      <xdr:rowOff>92284</xdr:rowOff>
    </xdr:to>
    <xdr:cxnSp macro="">
      <xdr:nvCxnSpPr>
        <xdr:cNvPr id="419" name="直線コネクタ 418"/>
        <xdr:cNvCxnSpPr/>
      </xdr:nvCxnSpPr>
      <xdr:spPr>
        <a:xfrm flipV="1">
          <a:off x="6972300" y="13380913"/>
          <a:ext cx="889000" cy="8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52060</xdr:rowOff>
    </xdr:from>
    <xdr:to>
      <xdr:col>15</xdr:col>
      <xdr:colOff>231775</xdr:colOff>
      <xdr:row>78</xdr:row>
      <xdr:rowOff>153660</xdr:rowOff>
    </xdr:to>
    <xdr:sp macro="" textlink="">
      <xdr:nvSpPr>
        <xdr:cNvPr id="429" name="円/楕円 428"/>
        <xdr:cNvSpPr/>
      </xdr:nvSpPr>
      <xdr:spPr>
        <a:xfrm>
          <a:off x="10426700" y="134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138437</xdr:rowOff>
    </xdr:from>
    <xdr:ext cx="534377" cy="259045"/>
    <xdr:sp macro="" textlink="">
      <xdr:nvSpPr>
        <xdr:cNvPr id="430" name="商工費該当値テキスト"/>
        <xdr:cNvSpPr txBox="1"/>
      </xdr:nvSpPr>
      <xdr:spPr>
        <a:xfrm>
          <a:off x="10528300" y="1334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52152</xdr:rowOff>
    </xdr:from>
    <xdr:to>
      <xdr:col>14</xdr:col>
      <xdr:colOff>79375</xdr:colOff>
      <xdr:row>78</xdr:row>
      <xdr:rowOff>153752</xdr:rowOff>
    </xdr:to>
    <xdr:sp macro="" textlink="">
      <xdr:nvSpPr>
        <xdr:cNvPr id="431" name="円/楕円 430"/>
        <xdr:cNvSpPr/>
      </xdr:nvSpPr>
      <xdr:spPr>
        <a:xfrm>
          <a:off x="9588500" y="134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144879</xdr:rowOff>
    </xdr:from>
    <xdr:ext cx="534377" cy="259045"/>
    <xdr:sp macro="" textlink="">
      <xdr:nvSpPr>
        <xdr:cNvPr id="432" name="テキスト ボックス 431"/>
        <xdr:cNvSpPr txBox="1"/>
      </xdr:nvSpPr>
      <xdr:spPr>
        <a:xfrm>
          <a:off x="9372111" y="1351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155423</xdr:rowOff>
    </xdr:from>
    <xdr:to>
      <xdr:col>12</xdr:col>
      <xdr:colOff>561975</xdr:colOff>
      <xdr:row>78</xdr:row>
      <xdr:rowOff>85573</xdr:rowOff>
    </xdr:to>
    <xdr:sp macro="" textlink="">
      <xdr:nvSpPr>
        <xdr:cNvPr id="433" name="円/楕円 432"/>
        <xdr:cNvSpPr/>
      </xdr:nvSpPr>
      <xdr:spPr>
        <a:xfrm>
          <a:off x="8699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102100</xdr:rowOff>
    </xdr:from>
    <xdr:ext cx="534377" cy="259045"/>
    <xdr:sp macro="" textlink="">
      <xdr:nvSpPr>
        <xdr:cNvPr id="434" name="テキスト ボックス 433"/>
        <xdr:cNvSpPr txBox="1"/>
      </xdr:nvSpPr>
      <xdr:spPr>
        <a:xfrm>
          <a:off x="8483111" y="131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128463</xdr:rowOff>
    </xdr:from>
    <xdr:to>
      <xdr:col>11</xdr:col>
      <xdr:colOff>358775</xdr:colOff>
      <xdr:row>78</xdr:row>
      <xdr:rowOff>58613</xdr:rowOff>
    </xdr:to>
    <xdr:sp macro="" textlink="">
      <xdr:nvSpPr>
        <xdr:cNvPr id="435" name="円/楕円 434"/>
        <xdr:cNvSpPr/>
      </xdr:nvSpPr>
      <xdr:spPr>
        <a:xfrm>
          <a:off x="7810500" y="133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75140</xdr:rowOff>
    </xdr:from>
    <xdr:ext cx="534377" cy="259045"/>
    <xdr:sp macro="" textlink="">
      <xdr:nvSpPr>
        <xdr:cNvPr id="436" name="テキスト ボックス 435"/>
        <xdr:cNvSpPr txBox="1"/>
      </xdr:nvSpPr>
      <xdr:spPr>
        <a:xfrm>
          <a:off x="7594111" y="131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41484</xdr:rowOff>
    </xdr:from>
    <xdr:to>
      <xdr:col>10</xdr:col>
      <xdr:colOff>155575</xdr:colOff>
      <xdr:row>78</xdr:row>
      <xdr:rowOff>143084</xdr:rowOff>
    </xdr:to>
    <xdr:sp macro="" textlink="">
      <xdr:nvSpPr>
        <xdr:cNvPr id="437" name="円/楕円 436"/>
        <xdr:cNvSpPr/>
      </xdr:nvSpPr>
      <xdr:spPr>
        <a:xfrm>
          <a:off x="6921500" y="134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159611</xdr:rowOff>
    </xdr:from>
    <xdr:ext cx="534377" cy="259045"/>
    <xdr:sp macro="" textlink="">
      <xdr:nvSpPr>
        <xdr:cNvPr id="438" name="テキスト ボックス 437"/>
        <xdr:cNvSpPr txBox="1"/>
      </xdr:nvSpPr>
      <xdr:spPr>
        <a:xfrm>
          <a:off x="6705111" y="1318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144642</xdr:rowOff>
    </xdr:from>
    <xdr:to>
      <xdr:col>15</xdr:col>
      <xdr:colOff>180975</xdr:colOff>
      <xdr:row>98</xdr:row>
      <xdr:rowOff>152501</xdr:rowOff>
    </xdr:to>
    <xdr:cxnSp macro="">
      <xdr:nvCxnSpPr>
        <xdr:cNvPr id="467" name="直線コネクタ 466"/>
        <xdr:cNvCxnSpPr/>
      </xdr:nvCxnSpPr>
      <xdr:spPr>
        <a:xfrm>
          <a:off x="9639300" y="16946742"/>
          <a:ext cx="8382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144642</xdr:rowOff>
    </xdr:from>
    <xdr:to>
      <xdr:col>14</xdr:col>
      <xdr:colOff>28575</xdr:colOff>
      <xdr:row>98</xdr:row>
      <xdr:rowOff>147613</xdr:rowOff>
    </xdr:to>
    <xdr:cxnSp macro="">
      <xdr:nvCxnSpPr>
        <xdr:cNvPr id="470" name="直線コネクタ 469"/>
        <xdr:cNvCxnSpPr/>
      </xdr:nvCxnSpPr>
      <xdr:spPr>
        <a:xfrm flipV="1">
          <a:off x="8750300" y="16946742"/>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145962</xdr:rowOff>
    </xdr:from>
    <xdr:to>
      <xdr:col>12</xdr:col>
      <xdr:colOff>511175</xdr:colOff>
      <xdr:row>98</xdr:row>
      <xdr:rowOff>147613</xdr:rowOff>
    </xdr:to>
    <xdr:cxnSp macro="">
      <xdr:nvCxnSpPr>
        <xdr:cNvPr id="473" name="直線コネクタ 472"/>
        <xdr:cNvCxnSpPr/>
      </xdr:nvCxnSpPr>
      <xdr:spPr>
        <a:xfrm>
          <a:off x="7861300" y="16948062"/>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145962</xdr:rowOff>
    </xdr:from>
    <xdr:to>
      <xdr:col>11</xdr:col>
      <xdr:colOff>307975</xdr:colOff>
      <xdr:row>98</xdr:row>
      <xdr:rowOff>156652</xdr:rowOff>
    </xdr:to>
    <xdr:cxnSp macro="">
      <xdr:nvCxnSpPr>
        <xdr:cNvPr id="476" name="直線コネクタ 475"/>
        <xdr:cNvCxnSpPr/>
      </xdr:nvCxnSpPr>
      <xdr:spPr>
        <a:xfrm flipV="1">
          <a:off x="6972300" y="16948062"/>
          <a:ext cx="889000" cy="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101701</xdr:rowOff>
    </xdr:from>
    <xdr:to>
      <xdr:col>15</xdr:col>
      <xdr:colOff>231775</xdr:colOff>
      <xdr:row>99</xdr:row>
      <xdr:rowOff>31851</xdr:rowOff>
    </xdr:to>
    <xdr:sp macro="" textlink="">
      <xdr:nvSpPr>
        <xdr:cNvPr id="486" name="円/楕円 485"/>
        <xdr:cNvSpPr/>
      </xdr:nvSpPr>
      <xdr:spPr>
        <a:xfrm>
          <a:off x="10426700" y="169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34377" cy="259045"/>
    <xdr:sp macro="" textlink="">
      <xdr:nvSpPr>
        <xdr:cNvPr id="487" name="土木費該当値テキスト"/>
        <xdr:cNvSpPr txBox="1"/>
      </xdr:nvSpPr>
      <xdr:spPr>
        <a:xfrm>
          <a:off x="10528300" y="168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93842</xdr:rowOff>
    </xdr:from>
    <xdr:to>
      <xdr:col>14</xdr:col>
      <xdr:colOff>79375</xdr:colOff>
      <xdr:row>99</xdr:row>
      <xdr:rowOff>23992</xdr:rowOff>
    </xdr:to>
    <xdr:sp macro="" textlink="">
      <xdr:nvSpPr>
        <xdr:cNvPr id="488" name="円/楕円 487"/>
        <xdr:cNvSpPr/>
      </xdr:nvSpPr>
      <xdr:spPr>
        <a:xfrm>
          <a:off x="9588500" y="168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15119</xdr:rowOff>
    </xdr:from>
    <xdr:ext cx="534377" cy="259045"/>
    <xdr:sp macro="" textlink="">
      <xdr:nvSpPr>
        <xdr:cNvPr id="489" name="テキスト ボックス 488"/>
        <xdr:cNvSpPr txBox="1"/>
      </xdr:nvSpPr>
      <xdr:spPr>
        <a:xfrm>
          <a:off x="9372111" y="169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96813</xdr:rowOff>
    </xdr:from>
    <xdr:to>
      <xdr:col>12</xdr:col>
      <xdr:colOff>561975</xdr:colOff>
      <xdr:row>99</xdr:row>
      <xdr:rowOff>26963</xdr:rowOff>
    </xdr:to>
    <xdr:sp macro="" textlink="">
      <xdr:nvSpPr>
        <xdr:cNvPr id="490" name="円/楕円 489"/>
        <xdr:cNvSpPr/>
      </xdr:nvSpPr>
      <xdr:spPr>
        <a:xfrm>
          <a:off x="8699500" y="168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18090</xdr:rowOff>
    </xdr:from>
    <xdr:ext cx="534377" cy="259045"/>
    <xdr:sp macro="" textlink="">
      <xdr:nvSpPr>
        <xdr:cNvPr id="491" name="テキスト ボックス 490"/>
        <xdr:cNvSpPr txBox="1"/>
      </xdr:nvSpPr>
      <xdr:spPr>
        <a:xfrm>
          <a:off x="8483111" y="169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95162</xdr:rowOff>
    </xdr:from>
    <xdr:to>
      <xdr:col>11</xdr:col>
      <xdr:colOff>358775</xdr:colOff>
      <xdr:row>99</xdr:row>
      <xdr:rowOff>25312</xdr:rowOff>
    </xdr:to>
    <xdr:sp macro="" textlink="">
      <xdr:nvSpPr>
        <xdr:cNvPr id="492" name="円/楕円 491"/>
        <xdr:cNvSpPr/>
      </xdr:nvSpPr>
      <xdr:spPr>
        <a:xfrm>
          <a:off x="7810500" y="168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16439</xdr:rowOff>
    </xdr:from>
    <xdr:ext cx="534377" cy="259045"/>
    <xdr:sp macro="" textlink="">
      <xdr:nvSpPr>
        <xdr:cNvPr id="493" name="テキスト ボックス 492"/>
        <xdr:cNvSpPr txBox="1"/>
      </xdr:nvSpPr>
      <xdr:spPr>
        <a:xfrm>
          <a:off x="7594111" y="1698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105852</xdr:rowOff>
    </xdr:from>
    <xdr:to>
      <xdr:col>10</xdr:col>
      <xdr:colOff>155575</xdr:colOff>
      <xdr:row>99</xdr:row>
      <xdr:rowOff>36002</xdr:rowOff>
    </xdr:to>
    <xdr:sp macro="" textlink="">
      <xdr:nvSpPr>
        <xdr:cNvPr id="494" name="円/楕円 493"/>
        <xdr:cNvSpPr/>
      </xdr:nvSpPr>
      <xdr:spPr>
        <a:xfrm>
          <a:off x="6921500" y="169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27129</xdr:rowOff>
    </xdr:from>
    <xdr:ext cx="534377" cy="259045"/>
    <xdr:sp macro="" textlink="">
      <xdr:nvSpPr>
        <xdr:cNvPr id="495" name="テキスト ボックス 494"/>
        <xdr:cNvSpPr txBox="1"/>
      </xdr:nvSpPr>
      <xdr:spPr>
        <a:xfrm>
          <a:off x="6705111" y="170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595</xdr:rowOff>
    </xdr:from>
    <xdr:to>
      <xdr:col>23</xdr:col>
      <xdr:colOff>517525</xdr:colOff>
      <xdr:row>38</xdr:row>
      <xdr:rowOff>42719</xdr:rowOff>
    </xdr:to>
    <xdr:cxnSp macro="">
      <xdr:nvCxnSpPr>
        <xdr:cNvPr id="522" name="直線コネクタ 521"/>
        <xdr:cNvCxnSpPr/>
      </xdr:nvCxnSpPr>
      <xdr:spPr>
        <a:xfrm>
          <a:off x="15481300" y="6515695"/>
          <a:ext cx="838200" cy="4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595</xdr:rowOff>
    </xdr:from>
    <xdr:to>
      <xdr:col>22</xdr:col>
      <xdr:colOff>365125</xdr:colOff>
      <xdr:row>38</xdr:row>
      <xdr:rowOff>55232</xdr:rowOff>
    </xdr:to>
    <xdr:cxnSp macro="">
      <xdr:nvCxnSpPr>
        <xdr:cNvPr id="525" name="直線コネクタ 524"/>
        <xdr:cNvCxnSpPr/>
      </xdr:nvCxnSpPr>
      <xdr:spPr>
        <a:xfrm flipV="1">
          <a:off x="14592300" y="6515695"/>
          <a:ext cx="889000" cy="5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55232</xdr:rowOff>
    </xdr:from>
    <xdr:to>
      <xdr:col>21</xdr:col>
      <xdr:colOff>161925</xdr:colOff>
      <xdr:row>38</xdr:row>
      <xdr:rowOff>60696</xdr:rowOff>
    </xdr:to>
    <xdr:cxnSp macro="">
      <xdr:nvCxnSpPr>
        <xdr:cNvPr id="528" name="直線コネクタ 527"/>
        <xdr:cNvCxnSpPr/>
      </xdr:nvCxnSpPr>
      <xdr:spPr>
        <a:xfrm flipV="1">
          <a:off x="13703300" y="6570332"/>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47931</xdr:rowOff>
    </xdr:from>
    <xdr:to>
      <xdr:col>19</xdr:col>
      <xdr:colOff>644525</xdr:colOff>
      <xdr:row>38</xdr:row>
      <xdr:rowOff>60696</xdr:rowOff>
    </xdr:to>
    <xdr:cxnSp macro="">
      <xdr:nvCxnSpPr>
        <xdr:cNvPr id="531" name="直線コネクタ 530"/>
        <xdr:cNvCxnSpPr/>
      </xdr:nvCxnSpPr>
      <xdr:spPr>
        <a:xfrm>
          <a:off x="12814300" y="6563031"/>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163369</xdr:rowOff>
    </xdr:from>
    <xdr:to>
      <xdr:col>23</xdr:col>
      <xdr:colOff>568325</xdr:colOff>
      <xdr:row>38</xdr:row>
      <xdr:rowOff>93519</xdr:rowOff>
    </xdr:to>
    <xdr:sp macro="" textlink="">
      <xdr:nvSpPr>
        <xdr:cNvPr id="541" name="円/楕円 540"/>
        <xdr:cNvSpPr/>
      </xdr:nvSpPr>
      <xdr:spPr>
        <a:xfrm>
          <a:off x="16268700" y="65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121245</xdr:rowOff>
    </xdr:from>
    <xdr:to>
      <xdr:col>22</xdr:col>
      <xdr:colOff>415925</xdr:colOff>
      <xdr:row>38</xdr:row>
      <xdr:rowOff>51395</xdr:rowOff>
    </xdr:to>
    <xdr:sp macro="" textlink="">
      <xdr:nvSpPr>
        <xdr:cNvPr id="543" name="円/楕円 542"/>
        <xdr:cNvSpPr/>
      </xdr:nvSpPr>
      <xdr:spPr>
        <a:xfrm>
          <a:off x="15430500" y="64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67922</xdr:rowOff>
    </xdr:from>
    <xdr:ext cx="534377" cy="259045"/>
    <xdr:sp macro="" textlink="">
      <xdr:nvSpPr>
        <xdr:cNvPr id="544" name="テキスト ボックス 543"/>
        <xdr:cNvSpPr txBox="1"/>
      </xdr:nvSpPr>
      <xdr:spPr>
        <a:xfrm>
          <a:off x="15214111" y="624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4432</xdr:rowOff>
    </xdr:from>
    <xdr:to>
      <xdr:col>21</xdr:col>
      <xdr:colOff>212725</xdr:colOff>
      <xdr:row>38</xdr:row>
      <xdr:rowOff>106032</xdr:rowOff>
    </xdr:to>
    <xdr:sp macro="" textlink="">
      <xdr:nvSpPr>
        <xdr:cNvPr id="545" name="円/楕円 544"/>
        <xdr:cNvSpPr/>
      </xdr:nvSpPr>
      <xdr:spPr>
        <a:xfrm>
          <a:off x="14541500" y="65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97159</xdr:rowOff>
    </xdr:from>
    <xdr:ext cx="534377" cy="259045"/>
    <xdr:sp macro="" textlink="">
      <xdr:nvSpPr>
        <xdr:cNvPr id="546" name="テキスト ボックス 545"/>
        <xdr:cNvSpPr txBox="1"/>
      </xdr:nvSpPr>
      <xdr:spPr>
        <a:xfrm>
          <a:off x="14325111" y="66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9896</xdr:rowOff>
    </xdr:from>
    <xdr:to>
      <xdr:col>20</xdr:col>
      <xdr:colOff>9525</xdr:colOff>
      <xdr:row>38</xdr:row>
      <xdr:rowOff>111496</xdr:rowOff>
    </xdr:to>
    <xdr:sp macro="" textlink="">
      <xdr:nvSpPr>
        <xdr:cNvPr id="547" name="円/楕円 546"/>
        <xdr:cNvSpPr/>
      </xdr:nvSpPr>
      <xdr:spPr>
        <a:xfrm>
          <a:off x="13652500" y="65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102623</xdr:rowOff>
    </xdr:from>
    <xdr:ext cx="534377" cy="259045"/>
    <xdr:sp macro="" textlink="">
      <xdr:nvSpPr>
        <xdr:cNvPr id="548" name="テキスト ボックス 547"/>
        <xdr:cNvSpPr txBox="1"/>
      </xdr:nvSpPr>
      <xdr:spPr>
        <a:xfrm>
          <a:off x="13436111" y="66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168581</xdr:rowOff>
    </xdr:from>
    <xdr:to>
      <xdr:col>18</xdr:col>
      <xdr:colOff>492125</xdr:colOff>
      <xdr:row>38</xdr:row>
      <xdr:rowOff>98731</xdr:rowOff>
    </xdr:to>
    <xdr:sp macro="" textlink="">
      <xdr:nvSpPr>
        <xdr:cNvPr id="549" name="円/楕円 548"/>
        <xdr:cNvSpPr/>
      </xdr:nvSpPr>
      <xdr:spPr>
        <a:xfrm>
          <a:off x="12763500" y="65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89858</xdr:rowOff>
    </xdr:from>
    <xdr:ext cx="534377" cy="259045"/>
    <xdr:sp macro="" textlink="">
      <xdr:nvSpPr>
        <xdr:cNvPr id="550" name="テキスト ボックス 549"/>
        <xdr:cNvSpPr txBox="1"/>
      </xdr:nvSpPr>
      <xdr:spPr>
        <a:xfrm>
          <a:off x="12547111" y="66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2632</xdr:rowOff>
    </xdr:from>
    <xdr:to>
      <xdr:col>23</xdr:col>
      <xdr:colOff>517525</xdr:colOff>
      <xdr:row>58</xdr:row>
      <xdr:rowOff>20010</xdr:rowOff>
    </xdr:to>
    <xdr:cxnSp macro="">
      <xdr:nvCxnSpPr>
        <xdr:cNvPr id="579" name="直線コネクタ 578"/>
        <xdr:cNvCxnSpPr/>
      </xdr:nvCxnSpPr>
      <xdr:spPr>
        <a:xfrm flipV="1">
          <a:off x="15481300" y="9946732"/>
          <a:ext cx="838200" cy="1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17190</xdr:rowOff>
    </xdr:from>
    <xdr:to>
      <xdr:col>22</xdr:col>
      <xdr:colOff>365125</xdr:colOff>
      <xdr:row>58</xdr:row>
      <xdr:rowOff>20010</xdr:rowOff>
    </xdr:to>
    <xdr:cxnSp macro="">
      <xdr:nvCxnSpPr>
        <xdr:cNvPr id="582" name="直線コネクタ 581"/>
        <xdr:cNvCxnSpPr/>
      </xdr:nvCxnSpPr>
      <xdr:spPr>
        <a:xfrm>
          <a:off x="14592300" y="996129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111092</xdr:rowOff>
    </xdr:from>
    <xdr:to>
      <xdr:col>21</xdr:col>
      <xdr:colOff>161925</xdr:colOff>
      <xdr:row>58</xdr:row>
      <xdr:rowOff>17190</xdr:rowOff>
    </xdr:to>
    <xdr:cxnSp macro="">
      <xdr:nvCxnSpPr>
        <xdr:cNvPr id="585" name="直線コネクタ 584"/>
        <xdr:cNvCxnSpPr/>
      </xdr:nvCxnSpPr>
      <xdr:spPr>
        <a:xfrm>
          <a:off x="13703300" y="9883742"/>
          <a:ext cx="889000" cy="7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111092</xdr:rowOff>
    </xdr:from>
    <xdr:to>
      <xdr:col>19</xdr:col>
      <xdr:colOff>644525</xdr:colOff>
      <xdr:row>58</xdr:row>
      <xdr:rowOff>47010</xdr:rowOff>
    </xdr:to>
    <xdr:cxnSp macro="">
      <xdr:nvCxnSpPr>
        <xdr:cNvPr id="588" name="直線コネクタ 587"/>
        <xdr:cNvCxnSpPr/>
      </xdr:nvCxnSpPr>
      <xdr:spPr>
        <a:xfrm flipV="1">
          <a:off x="12814300" y="9883742"/>
          <a:ext cx="889000" cy="10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123282</xdr:rowOff>
    </xdr:from>
    <xdr:to>
      <xdr:col>23</xdr:col>
      <xdr:colOff>568325</xdr:colOff>
      <xdr:row>58</xdr:row>
      <xdr:rowOff>53432</xdr:rowOff>
    </xdr:to>
    <xdr:sp macro="" textlink="">
      <xdr:nvSpPr>
        <xdr:cNvPr id="598" name="円/楕円 597"/>
        <xdr:cNvSpPr/>
      </xdr:nvSpPr>
      <xdr:spPr>
        <a:xfrm>
          <a:off x="16268700" y="989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101709</xdr:rowOff>
    </xdr:from>
    <xdr:ext cx="599010" cy="259045"/>
    <xdr:sp macro="" textlink="">
      <xdr:nvSpPr>
        <xdr:cNvPr id="599" name="教育費該当値テキスト"/>
        <xdr:cNvSpPr txBox="1"/>
      </xdr:nvSpPr>
      <xdr:spPr>
        <a:xfrm>
          <a:off x="16370300" y="987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140660</xdr:rowOff>
    </xdr:from>
    <xdr:to>
      <xdr:col>22</xdr:col>
      <xdr:colOff>415925</xdr:colOff>
      <xdr:row>58</xdr:row>
      <xdr:rowOff>70810</xdr:rowOff>
    </xdr:to>
    <xdr:sp macro="" textlink="">
      <xdr:nvSpPr>
        <xdr:cNvPr id="600" name="円/楕円 599"/>
        <xdr:cNvSpPr/>
      </xdr:nvSpPr>
      <xdr:spPr>
        <a:xfrm>
          <a:off x="15430500" y="99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61937</xdr:rowOff>
    </xdr:from>
    <xdr:ext cx="599010" cy="259045"/>
    <xdr:sp macro="" textlink="">
      <xdr:nvSpPr>
        <xdr:cNvPr id="601" name="テキスト ボックス 600"/>
        <xdr:cNvSpPr txBox="1"/>
      </xdr:nvSpPr>
      <xdr:spPr>
        <a:xfrm>
          <a:off x="15181794" y="1000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137840</xdr:rowOff>
    </xdr:from>
    <xdr:to>
      <xdr:col>21</xdr:col>
      <xdr:colOff>212725</xdr:colOff>
      <xdr:row>58</xdr:row>
      <xdr:rowOff>67990</xdr:rowOff>
    </xdr:to>
    <xdr:sp macro="" textlink="">
      <xdr:nvSpPr>
        <xdr:cNvPr id="602" name="円/楕円 601"/>
        <xdr:cNvSpPr/>
      </xdr:nvSpPr>
      <xdr:spPr>
        <a:xfrm>
          <a:off x="14541500" y="99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59117</xdr:rowOff>
    </xdr:from>
    <xdr:ext cx="599010" cy="259045"/>
    <xdr:sp macro="" textlink="">
      <xdr:nvSpPr>
        <xdr:cNvPr id="603" name="テキスト ボックス 602"/>
        <xdr:cNvSpPr txBox="1"/>
      </xdr:nvSpPr>
      <xdr:spPr>
        <a:xfrm>
          <a:off x="14292794" y="1000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60292</xdr:rowOff>
    </xdr:from>
    <xdr:to>
      <xdr:col>20</xdr:col>
      <xdr:colOff>9525</xdr:colOff>
      <xdr:row>57</xdr:row>
      <xdr:rowOff>161892</xdr:rowOff>
    </xdr:to>
    <xdr:sp macro="" textlink="">
      <xdr:nvSpPr>
        <xdr:cNvPr id="604" name="円/楕円 603"/>
        <xdr:cNvSpPr/>
      </xdr:nvSpPr>
      <xdr:spPr>
        <a:xfrm>
          <a:off x="13652500" y="983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6969</xdr:rowOff>
    </xdr:from>
    <xdr:ext cx="599010" cy="259045"/>
    <xdr:sp macro="" textlink="">
      <xdr:nvSpPr>
        <xdr:cNvPr id="605" name="テキスト ボックス 604"/>
        <xdr:cNvSpPr txBox="1"/>
      </xdr:nvSpPr>
      <xdr:spPr>
        <a:xfrm>
          <a:off x="13403794" y="96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167660</xdr:rowOff>
    </xdr:from>
    <xdr:to>
      <xdr:col>18</xdr:col>
      <xdr:colOff>492125</xdr:colOff>
      <xdr:row>58</xdr:row>
      <xdr:rowOff>97810</xdr:rowOff>
    </xdr:to>
    <xdr:sp macro="" textlink="">
      <xdr:nvSpPr>
        <xdr:cNvPr id="606" name="円/楕円 605"/>
        <xdr:cNvSpPr/>
      </xdr:nvSpPr>
      <xdr:spPr>
        <a:xfrm>
          <a:off x="12763500" y="99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88937</xdr:rowOff>
    </xdr:from>
    <xdr:ext cx="534377" cy="259045"/>
    <xdr:sp macro="" textlink="">
      <xdr:nvSpPr>
        <xdr:cNvPr id="607" name="テキスト ボックス 606"/>
        <xdr:cNvSpPr txBox="1"/>
      </xdr:nvSpPr>
      <xdr:spPr>
        <a:xfrm>
          <a:off x="12547111" y="1003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127442</xdr:rowOff>
    </xdr:from>
    <xdr:to>
      <xdr:col>23</xdr:col>
      <xdr:colOff>517525</xdr:colOff>
      <xdr:row>78</xdr:row>
      <xdr:rowOff>139700</xdr:rowOff>
    </xdr:to>
    <xdr:cxnSp macro="">
      <xdr:nvCxnSpPr>
        <xdr:cNvPr id="634" name="直線コネクタ 633"/>
        <xdr:cNvCxnSpPr/>
      </xdr:nvCxnSpPr>
      <xdr:spPr>
        <a:xfrm flipV="1">
          <a:off x="15481300" y="13500542"/>
          <a:ext cx="8382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119421</xdr:rowOff>
    </xdr:from>
    <xdr:to>
      <xdr:col>22</xdr:col>
      <xdr:colOff>365125</xdr:colOff>
      <xdr:row>78</xdr:row>
      <xdr:rowOff>139700</xdr:rowOff>
    </xdr:to>
    <xdr:cxnSp macro="">
      <xdr:nvCxnSpPr>
        <xdr:cNvPr id="637" name="直線コネクタ 636"/>
        <xdr:cNvCxnSpPr/>
      </xdr:nvCxnSpPr>
      <xdr:spPr>
        <a:xfrm>
          <a:off x="14592300" y="13492521"/>
          <a:ext cx="889000" cy="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119421</xdr:rowOff>
    </xdr:from>
    <xdr:to>
      <xdr:col>21</xdr:col>
      <xdr:colOff>161925</xdr:colOff>
      <xdr:row>78</xdr:row>
      <xdr:rowOff>139700</xdr:rowOff>
    </xdr:to>
    <xdr:cxnSp macro="">
      <xdr:nvCxnSpPr>
        <xdr:cNvPr id="640" name="直線コネクタ 639"/>
        <xdr:cNvCxnSpPr/>
      </xdr:nvCxnSpPr>
      <xdr:spPr>
        <a:xfrm flipV="1">
          <a:off x="13703300" y="13492521"/>
          <a:ext cx="889000" cy="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76642</xdr:rowOff>
    </xdr:from>
    <xdr:to>
      <xdr:col>23</xdr:col>
      <xdr:colOff>568325</xdr:colOff>
      <xdr:row>79</xdr:row>
      <xdr:rowOff>6792</xdr:rowOff>
    </xdr:to>
    <xdr:sp macro="" textlink="">
      <xdr:nvSpPr>
        <xdr:cNvPr id="653" name="円/楕円 652"/>
        <xdr:cNvSpPr/>
      </xdr:nvSpPr>
      <xdr:spPr>
        <a:xfrm>
          <a:off x="16268700" y="1344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68621</xdr:rowOff>
    </xdr:from>
    <xdr:to>
      <xdr:col>21</xdr:col>
      <xdr:colOff>212725</xdr:colOff>
      <xdr:row>78</xdr:row>
      <xdr:rowOff>170221</xdr:rowOff>
    </xdr:to>
    <xdr:sp macro="" textlink="">
      <xdr:nvSpPr>
        <xdr:cNvPr id="657" name="円/楕円 656"/>
        <xdr:cNvSpPr/>
      </xdr:nvSpPr>
      <xdr:spPr>
        <a:xfrm>
          <a:off x="14541500" y="134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161348</xdr:rowOff>
    </xdr:from>
    <xdr:ext cx="469744" cy="259045"/>
    <xdr:sp macro="" textlink="">
      <xdr:nvSpPr>
        <xdr:cNvPr id="658" name="テキスト ボックス 657"/>
        <xdr:cNvSpPr txBox="1"/>
      </xdr:nvSpPr>
      <xdr:spPr>
        <a:xfrm>
          <a:off x="14357427" y="1353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32505</xdr:rowOff>
    </xdr:from>
    <xdr:to>
      <xdr:col>23</xdr:col>
      <xdr:colOff>517525</xdr:colOff>
      <xdr:row>97</xdr:row>
      <xdr:rowOff>46582</xdr:rowOff>
    </xdr:to>
    <xdr:cxnSp macro="">
      <xdr:nvCxnSpPr>
        <xdr:cNvPr id="691" name="直線コネクタ 690"/>
        <xdr:cNvCxnSpPr/>
      </xdr:nvCxnSpPr>
      <xdr:spPr>
        <a:xfrm flipV="1">
          <a:off x="15481300" y="16663155"/>
          <a:ext cx="8382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88089</xdr:rowOff>
    </xdr:from>
    <xdr:to>
      <xdr:col>22</xdr:col>
      <xdr:colOff>365125</xdr:colOff>
      <xdr:row>97</xdr:row>
      <xdr:rowOff>46582</xdr:rowOff>
    </xdr:to>
    <xdr:cxnSp macro="">
      <xdr:nvCxnSpPr>
        <xdr:cNvPr id="694" name="直線コネクタ 693"/>
        <xdr:cNvCxnSpPr/>
      </xdr:nvCxnSpPr>
      <xdr:spPr>
        <a:xfrm>
          <a:off x="14592300" y="16547289"/>
          <a:ext cx="889000" cy="12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88089</xdr:rowOff>
    </xdr:from>
    <xdr:to>
      <xdr:col>21</xdr:col>
      <xdr:colOff>161925</xdr:colOff>
      <xdr:row>96</xdr:row>
      <xdr:rowOff>152361</xdr:rowOff>
    </xdr:to>
    <xdr:cxnSp macro="">
      <xdr:nvCxnSpPr>
        <xdr:cNvPr id="697" name="直線コネクタ 696"/>
        <xdr:cNvCxnSpPr/>
      </xdr:nvCxnSpPr>
      <xdr:spPr>
        <a:xfrm flipV="1">
          <a:off x="13703300" y="16547289"/>
          <a:ext cx="889000" cy="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152361</xdr:rowOff>
    </xdr:from>
    <xdr:to>
      <xdr:col>19</xdr:col>
      <xdr:colOff>644525</xdr:colOff>
      <xdr:row>97</xdr:row>
      <xdr:rowOff>8279</xdr:rowOff>
    </xdr:to>
    <xdr:cxnSp macro="">
      <xdr:nvCxnSpPr>
        <xdr:cNvPr id="700" name="直線コネクタ 699"/>
        <xdr:cNvCxnSpPr/>
      </xdr:nvCxnSpPr>
      <xdr:spPr>
        <a:xfrm flipV="1">
          <a:off x="12814300" y="16611561"/>
          <a:ext cx="889000" cy="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153155</xdr:rowOff>
    </xdr:from>
    <xdr:to>
      <xdr:col>23</xdr:col>
      <xdr:colOff>568325</xdr:colOff>
      <xdr:row>97</xdr:row>
      <xdr:rowOff>83305</xdr:rowOff>
    </xdr:to>
    <xdr:sp macro="" textlink="">
      <xdr:nvSpPr>
        <xdr:cNvPr id="710" name="円/楕円 709"/>
        <xdr:cNvSpPr/>
      </xdr:nvSpPr>
      <xdr:spPr>
        <a:xfrm>
          <a:off x="16268700" y="166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4582</xdr:rowOff>
    </xdr:from>
    <xdr:ext cx="599010" cy="259045"/>
    <xdr:sp macro="" textlink="">
      <xdr:nvSpPr>
        <xdr:cNvPr id="711" name="公債費該当値テキスト"/>
        <xdr:cNvSpPr txBox="1"/>
      </xdr:nvSpPr>
      <xdr:spPr>
        <a:xfrm>
          <a:off x="16370300" y="1646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167232</xdr:rowOff>
    </xdr:from>
    <xdr:to>
      <xdr:col>22</xdr:col>
      <xdr:colOff>415925</xdr:colOff>
      <xdr:row>97</xdr:row>
      <xdr:rowOff>97382</xdr:rowOff>
    </xdr:to>
    <xdr:sp macro="" textlink="">
      <xdr:nvSpPr>
        <xdr:cNvPr id="712" name="円/楕円 711"/>
        <xdr:cNvSpPr/>
      </xdr:nvSpPr>
      <xdr:spPr>
        <a:xfrm>
          <a:off x="15430500" y="166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113909</xdr:rowOff>
    </xdr:from>
    <xdr:ext cx="599010" cy="259045"/>
    <xdr:sp macro="" textlink="">
      <xdr:nvSpPr>
        <xdr:cNvPr id="713" name="テキスト ボックス 712"/>
        <xdr:cNvSpPr txBox="1"/>
      </xdr:nvSpPr>
      <xdr:spPr>
        <a:xfrm>
          <a:off x="15181794" y="1640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37289</xdr:rowOff>
    </xdr:from>
    <xdr:to>
      <xdr:col>21</xdr:col>
      <xdr:colOff>212725</xdr:colOff>
      <xdr:row>96</xdr:row>
      <xdr:rowOff>138889</xdr:rowOff>
    </xdr:to>
    <xdr:sp macro="" textlink="">
      <xdr:nvSpPr>
        <xdr:cNvPr id="714" name="円/楕円 713"/>
        <xdr:cNvSpPr/>
      </xdr:nvSpPr>
      <xdr:spPr>
        <a:xfrm>
          <a:off x="14541500" y="164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155416</xdr:rowOff>
    </xdr:from>
    <xdr:ext cx="599010" cy="259045"/>
    <xdr:sp macro="" textlink="">
      <xdr:nvSpPr>
        <xdr:cNvPr id="715" name="テキスト ボックス 714"/>
        <xdr:cNvSpPr txBox="1"/>
      </xdr:nvSpPr>
      <xdr:spPr>
        <a:xfrm>
          <a:off x="14292794" y="1627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101561</xdr:rowOff>
    </xdr:from>
    <xdr:to>
      <xdr:col>20</xdr:col>
      <xdr:colOff>9525</xdr:colOff>
      <xdr:row>97</xdr:row>
      <xdr:rowOff>31711</xdr:rowOff>
    </xdr:to>
    <xdr:sp macro="" textlink="">
      <xdr:nvSpPr>
        <xdr:cNvPr id="716" name="円/楕円 715"/>
        <xdr:cNvSpPr/>
      </xdr:nvSpPr>
      <xdr:spPr>
        <a:xfrm>
          <a:off x="13652500" y="165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48238</xdr:rowOff>
    </xdr:from>
    <xdr:ext cx="599010" cy="259045"/>
    <xdr:sp macro="" textlink="">
      <xdr:nvSpPr>
        <xdr:cNvPr id="717" name="テキスト ボックス 716"/>
        <xdr:cNvSpPr txBox="1"/>
      </xdr:nvSpPr>
      <xdr:spPr>
        <a:xfrm>
          <a:off x="13403794" y="1633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128929</xdr:rowOff>
    </xdr:from>
    <xdr:to>
      <xdr:col>18</xdr:col>
      <xdr:colOff>492125</xdr:colOff>
      <xdr:row>97</xdr:row>
      <xdr:rowOff>59079</xdr:rowOff>
    </xdr:to>
    <xdr:sp macro="" textlink="">
      <xdr:nvSpPr>
        <xdr:cNvPr id="718" name="円/楕円 717"/>
        <xdr:cNvSpPr/>
      </xdr:nvSpPr>
      <xdr:spPr>
        <a:xfrm>
          <a:off x="12763500" y="165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75606</xdr:rowOff>
    </xdr:from>
    <xdr:ext cx="599010" cy="259045"/>
    <xdr:sp macro="" textlink="">
      <xdr:nvSpPr>
        <xdr:cNvPr id="719" name="テキスト ボックス 718"/>
        <xdr:cNvSpPr txBox="1"/>
      </xdr:nvSpPr>
      <xdr:spPr>
        <a:xfrm>
          <a:off x="12514794" y="163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ついては基金積立金の実績増であり、農林水産業費については、町民プール整備事業の完了による減、消防費については、消防デジタル無線整備事業の完了による事業費の減。その他は概ね昨年と同程度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財政調整基金への着実な積立を行っている。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今後に於いても地域振興等推進するとともに歳出の見直しを行い、健全な財政運営に努める。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運営規模が小さく、厳しい運営状況が続いているが、近年は大きな変動も無く推移しており、今後に於いても現状が継続すると見込まれる。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4937470</v>
      </c>
      <c r="BO4" s="349"/>
      <c r="BP4" s="349"/>
      <c r="BQ4" s="349"/>
      <c r="BR4" s="349"/>
      <c r="BS4" s="349"/>
      <c r="BT4" s="349"/>
      <c r="BU4" s="350"/>
      <c r="BV4" s="348">
        <v>5089523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7.2</v>
      </c>
      <c r="CU4" s="355"/>
      <c r="CV4" s="355"/>
      <c r="CW4" s="355"/>
      <c r="CX4" s="355"/>
      <c r="CY4" s="355"/>
      <c r="CZ4" s="355"/>
      <c r="DA4" s="356"/>
      <c r="DB4" s="354">
        <v>7.3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4640788</v>
      </c>
      <c r="BO5" s="386"/>
      <c r="BP5" s="386"/>
      <c r="BQ5" s="386"/>
      <c r="BR5" s="386"/>
      <c r="BS5" s="386"/>
      <c r="BT5" s="386"/>
      <c r="BU5" s="387"/>
      <c r="BV5" s="385">
        <v>4829556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77.5</v>
      </c>
      <c r="CU5" s="383"/>
      <c r="CV5" s="383"/>
      <c r="CW5" s="383"/>
      <c r="CX5" s="383"/>
      <c r="CY5" s="383"/>
      <c r="CZ5" s="383"/>
      <c r="DA5" s="384"/>
      <c r="DB5" s="382">
        <v>80.2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296682</v>
      </c>
      <c r="BO6" s="386"/>
      <c r="BP6" s="386"/>
      <c r="BQ6" s="386"/>
      <c r="BR6" s="386"/>
      <c r="BS6" s="386"/>
      <c r="BT6" s="386"/>
      <c r="BU6" s="387"/>
      <c r="BV6" s="385">
        <v>259967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81.400000000000006</v>
      </c>
      <c r="CU6" s="423"/>
      <c r="CV6" s="423"/>
      <c r="CW6" s="423"/>
      <c r="CX6" s="423"/>
      <c r="CY6" s="423"/>
      <c r="CZ6" s="423"/>
      <c r="DA6" s="424"/>
      <c r="DB6" s="422">
        <v>84.4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59938</v>
      </c>
      <c r="BO7" s="386"/>
      <c r="BP7" s="386"/>
      <c r="BQ7" s="386"/>
      <c r="BR7" s="386"/>
      <c r="BS7" s="386"/>
      <c r="BT7" s="386"/>
      <c r="BU7" s="387"/>
      <c r="BV7" s="385">
        <v>23520</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3280523</v>
      </c>
      <c r="CU7" s="386"/>
      <c r="CV7" s="386"/>
      <c r="CW7" s="386"/>
      <c r="CX7" s="386"/>
      <c r="CY7" s="386"/>
      <c r="CZ7" s="386"/>
      <c r="DA7" s="387"/>
      <c r="DB7" s="385">
        <v>3240984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236744</v>
      </c>
      <c r="BO8" s="386"/>
      <c r="BP8" s="386"/>
      <c r="BQ8" s="386"/>
      <c r="BR8" s="386"/>
      <c r="BS8" s="386"/>
      <c r="BT8" s="386"/>
      <c r="BU8" s="387"/>
      <c r="BV8" s="385">
        <v>236447</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0.17</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4221</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297</v>
      </c>
      <c r="BO9" s="386"/>
      <c r="BP9" s="386"/>
      <c r="BQ9" s="386"/>
      <c r="BR9" s="386"/>
      <c r="BS9" s="386"/>
      <c r="BT9" s="386"/>
      <c r="BU9" s="387"/>
      <c r="BV9" s="385">
        <v>96798</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18.899999999999999</v>
      </c>
      <c r="CU9" s="383"/>
      <c r="CV9" s="383"/>
      <c r="CW9" s="383"/>
      <c r="CX9" s="383"/>
      <c r="CY9" s="383"/>
      <c r="CZ9" s="383"/>
      <c r="DA9" s="384"/>
      <c r="DB9" s="382">
        <v>19.100000000000001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4551</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1018</v>
      </c>
      <c r="BO10" s="386"/>
      <c r="BP10" s="386"/>
      <c r="BQ10" s="386"/>
      <c r="BR10" s="386"/>
      <c r="BS10" s="386"/>
      <c r="BT10" s="386"/>
      <c r="BU10" s="387"/>
      <c r="BV10" s="385">
        <v>38232</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4308</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4305</v>
      </c>
      <c r="S13" s="467"/>
      <c r="T13" s="467"/>
      <c r="U13" s="467"/>
      <c r="V13" s="468"/>
      <c r="W13" s="401" t="s">
        <v>120</v>
      </c>
      <c r="X13" s="402"/>
      <c r="Y13" s="402"/>
      <c r="Z13" s="402"/>
      <c r="AA13" s="402"/>
      <c r="AB13" s="392"/>
      <c r="AC13" s="436">
        <v>792</v>
      </c>
      <c r="AD13" s="437"/>
      <c r="AE13" s="437"/>
      <c r="AF13" s="437"/>
      <c r="AG13" s="476"/>
      <c r="AH13" s="436">
        <v>910</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1315</v>
      </c>
      <c r="BO13" s="386"/>
      <c r="BP13" s="386"/>
      <c r="BQ13" s="386"/>
      <c r="BR13" s="386"/>
      <c r="BS13" s="386"/>
      <c r="BT13" s="386"/>
      <c r="BU13" s="387"/>
      <c r="BV13" s="385">
        <v>135030</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9.5</v>
      </c>
      <c r="CU13" s="383"/>
      <c r="CV13" s="383"/>
      <c r="CW13" s="383"/>
      <c r="CX13" s="383"/>
      <c r="CY13" s="383"/>
      <c r="CZ13" s="383"/>
      <c r="DA13" s="384"/>
      <c r="DB13" s="382">
        <v>10.3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4380</v>
      </c>
      <c r="S14" s="467"/>
      <c r="T14" s="467"/>
      <c r="U14" s="467"/>
      <c r="V14" s="468"/>
      <c r="W14" s="375"/>
      <c r="X14" s="376"/>
      <c r="Y14" s="376"/>
      <c r="Z14" s="376"/>
      <c r="AA14" s="376"/>
      <c r="AB14" s="365"/>
      <c r="AC14" s="469">
        <v>36.200000000000003</v>
      </c>
      <c r="AD14" s="470"/>
      <c r="AE14" s="470"/>
      <c r="AF14" s="470"/>
      <c r="AG14" s="471"/>
      <c r="AH14" s="469">
        <v>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4376</v>
      </c>
      <c r="S15" s="467"/>
      <c r="T15" s="467"/>
      <c r="U15" s="467"/>
      <c r="V15" s="468"/>
      <c r="W15" s="401" t="s">
        <v>127</v>
      </c>
      <c r="X15" s="402"/>
      <c r="Y15" s="402"/>
      <c r="Z15" s="402"/>
      <c r="AA15" s="402"/>
      <c r="AB15" s="392"/>
      <c r="AC15" s="436">
        <v>350</v>
      </c>
      <c r="AD15" s="437"/>
      <c r="AE15" s="437"/>
      <c r="AF15" s="437"/>
      <c r="AG15" s="476"/>
      <c r="AH15" s="436">
        <v>504</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521119</v>
      </c>
      <c r="BO15" s="349"/>
      <c r="BP15" s="349"/>
      <c r="BQ15" s="349"/>
      <c r="BR15" s="349"/>
      <c r="BS15" s="349"/>
      <c r="BT15" s="349"/>
      <c r="BU15" s="350"/>
      <c r="BV15" s="348">
        <v>514679</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16</v>
      </c>
      <c r="AD16" s="470"/>
      <c r="AE16" s="470"/>
      <c r="AF16" s="470"/>
      <c r="AG16" s="471"/>
      <c r="AH16" s="469">
        <v>20</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3007858</v>
      </c>
      <c r="BO16" s="386"/>
      <c r="BP16" s="386"/>
      <c r="BQ16" s="386"/>
      <c r="BR16" s="386"/>
      <c r="BS16" s="386"/>
      <c r="BT16" s="386"/>
      <c r="BU16" s="387"/>
      <c r="BV16" s="385">
        <v>2945001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1048</v>
      </c>
      <c r="AD17" s="437"/>
      <c r="AE17" s="437"/>
      <c r="AF17" s="437"/>
      <c r="AG17" s="476"/>
      <c r="AH17" s="436">
        <v>1111</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630321</v>
      </c>
      <c r="BO17" s="386"/>
      <c r="BP17" s="386"/>
      <c r="BQ17" s="386"/>
      <c r="BR17" s="386"/>
      <c r="BS17" s="386"/>
      <c r="BT17" s="386"/>
      <c r="BU17" s="387"/>
      <c r="BV17" s="385">
        <v>643391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402.76</v>
      </c>
      <c r="M18" s="498"/>
      <c r="N18" s="498"/>
      <c r="O18" s="498"/>
      <c r="P18" s="498"/>
      <c r="Q18" s="498"/>
      <c r="R18" s="499"/>
      <c r="S18" s="499"/>
      <c r="T18" s="499"/>
      <c r="U18" s="499"/>
      <c r="V18" s="500"/>
      <c r="W18" s="403"/>
      <c r="X18" s="404"/>
      <c r="Y18" s="404"/>
      <c r="Z18" s="404"/>
      <c r="AA18" s="404"/>
      <c r="AB18" s="395"/>
      <c r="AC18" s="501">
        <v>47.9</v>
      </c>
      <c r="AD18" s="502"/>
      <c r="AE18" s="502"/>
      <c r="AF18" s="502"/>
      <c r="AG18" s="503"/>
      <c r="AH18" s="501">
        <v>44</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2643069</v>
      </c>
      <c r="BO18" s="386"/>
      <c r="BP18" s="386"/>
      <c r="BQ18" s="386"/>
      <c r="BR18" s="386"/>
      <c r="BS18" s="386"/>
      <c r="BT18" s="386"/>
      <c r="BU18" s="387"/>
      <c r="BV18" s="385">
        <v>2658043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10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3922038</v>
      </c>
      <c r="BO19" s="386"/>
      <c r="BP19" s="386"/>
      <c r="BQ19" s="386"/>
      <c r="BR19" s="386"/>
      <c r="BS19" s="386"/>
      <c r="BT19" s="386"/>
      <c r="BU19" s="387"/>
      <c r="BV19" s="385">
        <v>3766460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1671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6152565</v>
      </c>
      <c r="BO23" s="386"/>
      <c r="BP23" s="386"/>
      <c r="BQ23" s="386"/>
      <c r="BR23" s="386"/>
      <c r="BS23" s="386"/>
      <c r="BT23" s="386"/>
      <c r="BU23" s="387"/>
      <c r="BV23" s="385">
        <v>6465830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7300</v>
      </c>
      <c r="R24" s="437"/>
      <c r="S24" s="437"/>
      <c r="T24" s="437"/>
      <c r="U24" s="437"/>
      <c r="V24" s="476"/>
      <c r="W24" s="531"/>
      <c r="X24" s="519"/>
      <c r="Y24" s="520"/>
      <c r="Z24" s="435" t="s">
        <v>150</v>
      </c>
      <c r="AA24" s="415"/>
      <c r="AB24" s="415"/>
      <c r="AC24" s="415"/>
      <c r="AD24" s="415"/>
      <c r="AE24" s="415"/>
      <c r="AF24" s="415"/>
      <c r="AG24" s="416"/>
      <c r="AH24" s="436">
        <v>71</v>
      </c>
      <c r="AI24" s="437"/>
      <c r="AJ24" s="437"/>
      <c r="AK24" s="437"/>
      <c r="AL24" s="476"/>
      <c r="AM24" s="436">
        <v>217189</v>
      </c>
      <c r="AN24" s="437"/>
      <c r="AO24" s="437"/>
      <c r="AP24" s="437"/>
      <c r="AQ24" s="437"/>
      <c r="AR24" s="476"/>
      <c r="AS24" s="436">
        <v>3059</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5999658</v>
      </c>
      <c r="BO24" s="386"/>
      <c r="BP24" s="386"/>
      <c r="BQ24" s="386"/>
      <c r="BR24" s="386"/>
      <c r="BS24" s="386"/>
      <c r="BT24" s="386"/>
      <c r="BU24" s="387"/>
      <c r="BV24" s="385">
        <v>6286572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6050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3487794</v>
      </c>
      <c r="BO25" s="349"/>
      <c r="BP25" s="349"/>
      <c r="BQ25" s="349"/>
      <c r="BR25" s="349"/>
      <c r="BS25" s="349"/>
      <c r="BT25" s="349"/>
      <c r="BU25" s="350"/>
      <c r="BV25" s="348">
        <v>3877300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5450</v>
      </c>
      <c r="R26" s="437"/>
      <c r="S26" s="437"/>
      <c r="T26" s="437"/>
      <c r="U26" s="437"/>
      <c r="V26" s="476"/>
      <c r="W26" s="531"/>
      <c r="X26" s="519"/>
      <c r="Y26" s="520"/>
      <c r="Z26" s="435" t="s">
        <v>156</v>
      </c>
      <c r="AA26" s="541"/>
      <c r="AB26" s="541"/>
      <c r="AC26" s="541"/>
      <c r="AD26" s="541"/>
      <c r="AE26" s="541"/>
      <c r="AF26" s="541"/>
      <c r="AG26" s="542"/>
      <c r="AH26" s="436" t="s">
        <v>117</v>
      </c>
      <c r="AI26" s="437"/>
      <c r="AJ26" s="437"/>
      <c r="AK26" s="437"/>
      <c r="AL26" s="476"/>
      <c r="AM26" s="436" t="s">
        <v>117</v>
      </c>
      <c r="AN26" s="437"/>
      <c r="AO26" s="437"/>
      <c r="AP26" s="437"/>
      <c r="AQ26" s="437"/>
      <c r="AR26" s="476"/>
      <c r="AS26" s="436" t="s">
        <v>117</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2800</v>
      </c>
      <c r="R27" s="437"/>
      <c r="S27" s="437"/>
      <c r="T27" s="437"/>
      <c r="U27" s="437"/>
      <c r="V27" s="476"/>
      <c r="W27" s="531"/>
      <c r="X27" s="519"/>
      <c r="Y27" s="520"/>
      <c r="Z27" s="435" t="s">
        <v>159</v>
      </c>
      <c r="AA27" s="415"/>
      <c r="AB27" s="415"/>
      <c r="AC27" s="415"/>
      <c r="AD27" s="415"/>
      <c r="AE27" s="415"/>
      <c r="AF27" s="415"/>
      <c r="AG27" s="416"/>
      <c r="AH27" s="436">
        <v>1</v>
      </c>
      <c r="AI27" s="437"/>
      <c r="AJ27" s="437"/>
      <c r="AK27" s="437"/>
      <c r="AL27" s="476"/>
      <c r="AM27" s="436" t="s">
        <v>160</v>
      </c>
      <c r="AN27" s="437"/>
      <c r="AO27" s="437"/>
      <c r="AP27" s="437"/>
      <c r="AQ27" s="437"/>
      <c r="AR27" s="476"/>
      <c r="AS27" s="436" t="s">
        <v>160</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117</v>
      </c>
      <c r="BO27" s="555"/>
      <c r="BP27" s="555"/>
      <c r="BQ27" s="555"/>
      <c r="BR27" s="555"/>
      <c r="BS27" s="555"/>
      <c r="BT27" s="555"/>
      <c r="BU27" s="556"/>
      <c r="BV27" s="554" t="s">
        <v>117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2300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1241470</v>
      </c>
      <c r="BO28" s="349"/>
      <c r="BP28" s="349"/>
      <c r="BQ28" s="349"/>
      <c r="BR28" s="349"/>
      <c r="BS28" s="349"/>
      <c r="BT28" s="349"/>
      <c r="BU28" s="350"/>
      <c r="BV28" s="348">
        <v>1240452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7</v>
      </c>
      <c r="M29" s="437"/>
      <c r="N29" s="437"/>
      <c r="O29" s="437"/>
      <c r="P29" s="476"/>
      <c r="Q29" s="436">
        <v>1900</v>
      </c>
      <c r="R29" s="437"/>
      <c r="S29" s="437"/>
      <c r="T29" s="437"/>
      <c r="U29" s="437"/>
      <c r="V29" s="476"/>
      <c r="W29" s="532"/>
      <c r="X29" s="533"/>
      <c r="Y29" s="534"/>
      <c r="Z29" s="435" t="s">
        <v>167</v>
      </c>
      <c r="AA29" s="415"/>
      <c r="AB29" s="415"/>
      <c r="AC29" s="415"/>
      <c r="AD29" s="415"/>
      <c r="AE29" s="415"/>
      <c r="AF29" s="415"/>
      <c r="AG29" s="416"/>
      <c r="AH29" s="436">
        <v>72</v>
      </c>
      <c r="AI29" s="437"/>
      <c r="AJ29" s="437"/>
      <c r="AK29" s="437"/>
      <c r="AL29" s="476"/>
      <c r="AM29" s="436">
        <v>219215</v>
      </c>
      <c r="AN29" s="437"/>
      <c r="AO29" s="437"/>
      <c r="AP29" s="437"/>
      <c r="AQ29" s="437"/>
      <c r="AR29" s="476"/>
      <c r="AS29" s="436">
        <v>3045</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1023887</v>
      </c>
      <c r="BO29" s="386"/>
      <c r="BP29" s="386"/>
      <c r="BQ29" s="386"/>
      <c r="BR29" s="386"/>
      <c r="BS29" s="386"/>
      <c r="BT29" s="386"/>
      <c r="BU29" s="387"/>
      <c r="BV29" s="385">
        <v>1023646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2387722</v>
      </c>
      <c r="BO30" s="555"/>
      <c r="BP30" s="555"/>
      <c r="BQ30" s="555"/>
      <c r="BR30" s="555"/>
      <c r="BS30" s="555"/>
      <c r="BT30" s="555"/>
      <c r="BU30" s="556"/>
      <c r="BV30" s="554">
        <v>2069578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清里町国民健康保険事業特別会計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清里町簡易水道事業特別会計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斜里郡３町終末処理事業組合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清里町焼酎事業特別会計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清里町介護保険事業特別会計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清里町農業集落排水事業特別会計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網走地方教育研修センター組合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清里町後期高齢者医療特別会計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斜里地区消防組合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532</v>
      </c>
      <c r="D34" s="1151"/>
      <c r="E34" s="1152"/>
      <c r="F34" s="32">
        <v>4</v>
      </c>
      <c r="G34" s="33">
        <v>4.07</v>
      </c>
      <c r="H34" s="33">
        <v>4.04</v>
      </c>
      <c r="I34" s="33">
        <v>5.91</v>
      </c>
      <c r="J34" s="34">
        <v>5.34</v>
      </c>
      <c r="K34" s="22"/>
      <c r="L34" s="22"/>
      <c r="M34" s="22"/>
      <c r="N34" s="22"/>
      <c r="O34" s="22"/>
      <c r="P34" s="22"/>
    </row>
    <row r="35" spans="1:16" ht="39" customHeight="1">
      <c r="A35" s="22"/>
      <c r="B35" s="35"/>
      <c r="C35" s="1145" t="s">
        <v>533</v>
      </c>
      <c r="D35" s="1146"/>
      <c r="E35" s="1147"/>
      <c r="F35" s="36">
        <v>0.1</v>
      </c>
      <c r="G35" s="37">
        <v>0.12</v>
      </c>
      <c r="H35" s="37">
        <v>0.04</v>
      </c>
      <c r="I35" s="37">
        <v>0.22</v>
      </c>
      <c r="J35" s="38">
        <v>0.48</v>
      </c>
      <c r="K35" s="22"/>
      <c r="L35" s="22"/>
      <c r="M35" s="22"/>
      <c r="N35" s="22"/>
      <c r="O35" s="22"/>
      <c r="P35" s="22"/>
    </row>
    <row r="36" spans="1:16" ht="39" customHeight="1">
      <c r="A36" s="22"/>
      <c r="B36" s="35"/>
      <c r="C36" s="1145" t="s">
        <v>534</v>
      </c>
      <c r="D36" s="1146"/>
      <c r="E36" s="1147"/>
      <c r="F36" s="36">
        <v>0.15</v>
      </c>
      <c r="G36" s="37">
        <v>0.16</v>
      </c>
      <c r="H36" s="37">
        <v>0.04</v>
      </c>
      <c r="I36" s="37">
        <v>0.05</v>
      </c>
      <c r="J36" s="38">
        <v>0.19</v>
      </c>
      <c r="K36" s="22"/>
      <c r="L36" s="22"/>
      <c r="M36" s="22"/>
      <c r="N36" s="22"/>
      <c r="O36" s="22"/>
      <c r="P36" s="22"/>
    </row>
    <row r="37" spans="1:16" ht="39" customHeight="1">
      <c r="A37" s="22"/>
      <c r="B37" s="35"/>
      <c r="C37" s="1145" t="s">
        <v>535</v>
      </c>
      <c r="D37" s="1146"/>
      <c r="E37" s="1147"/>
      <c r="F37" s="36">
        <v>0.12</v>
      </c>
      <c r="G37" s="37">
        <v>0.1</v>
      </c>
      <c r="H37" s="37">
        <v>0.09</v>
      </c>
      <c r="I37" s="37">
        <v>0.13</v>
      </c>
      <c r="J37" s="38">
        <v>0.19</v>
      </c>
      <c r="K37" s="22"/>
      <c r="L37" s="22"/>
      <c r="M37" s="22"/>
      <c r="N37" s="22"/>
      <c r="O37" s="22"/>
      <c r="P37" s="22"/>
    </row>
    <row r="38" spans="1:16" ht="39" customHeight="1">
      <c r="A38" s="22"/>
      <c r="B38" s="35"/>
      <c r="C38" s="1145" t="s">
        <v>536</v>
      </c>
      <c r="D38" s="1146"/>
      <c r="E38" s="1147"/>
      <c r="F38" s="36">
        <v>0.17</v>
      </c>
      <c r="G38" s="37">
        <v>0.13</v>
      </c>
      <c r="H38" s="37">
        <v>0.15</v>
      </c>
      <c r="I38" s="37">
        <v>0.11</v>
      </c>
      <c r="J38" s="38">
        <v>0.16</v>
      </c>
      <c r="K38" s="22"/>
      <c r="L38" s="22"/>
      <c r="M38" s="22"/>
      <c r="N38" s="22"/>
      <c r="O38" s="22"/>
      <c r="P38" s="22"/>
    </row>
    <row r="39" spans="1:16" ht="39" customHeight="1">
      <c r="A39" s="22"/>
      <c r="B39" s="35"/>
      <c r="C39" s="1145" t="s">
        <v>537</v>
      </c>
      <c r="D39" s="1146"/>
      <c r="E39" s="1147"/>
      <c r="F39" s="36">
        <v>0.04</v>
      </c>
      <c r="G39" s="37">
        <v>0.04</v>
      </c>
      <c r="H39" s="37">
        <v>0.05</v>
      </c>
      <c r="I39" s="37">
        <v>0.02</v>
      </c>
      <c r="J39" s="38">
        <v>0.01</v>
      </c>
      <c r="K39" s="22"/>
      <c r="L39" s="22"/>
      <c r="M39" s="22"/>
      <c r="N39" s="22"/>
      <c r="O39" s="22"/>
      <c r="P39" s="22"/>
    </row>
    <row r="40" spans="1:16" ht="39" customHeight="1">
      <c r="A40" s="22"/>
      <c r="B40" s="35"/>
      <c r="C40" s="1145" t="s">
        <v>538</v>
      </c>
      <c r="D40" s="1146"/>
      <c r="E40" s="1147"/>
      <c r="F40" s="36">
        <v>0.01</v>
      </c>
      <c r="G40" s="37">
        <v>0</v>
      </c>
      <c r="H40" s="37">
        <v>0</v>
      </c>
      <c r="I40" s="37">
        <v>0.03</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539</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540</v>
      </c>
      <c r="D43" s="1149"/>
      <c r="E43" s="1150"/>
      <c r="F43" s="41" t="s">
        <v>487</v>
      </c>
      <c r="G43" s="42" t="s">
        <v>487</v>
      </c>
      <c r="H43" s="42" t="s">
        <v>487</v>
      </c>
      <c r="I43" s="42" t="s">
        <v>487</v>
      </c>
      <c r="J43" s="43" t="s">
        <v>487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10</v>
      </c>
      <c r="C45" s="1162"/>
      <c r="D45" s="58"/>
      <c r="E45" s="1167" t="s">
        <v>11</v>
      </c>
      <c r="F45" s="1167"/>
      <c r="G45" s="1167"/>
      <c r="H45" s="1167"/>
      <c r="I45" s="1167"/>
      <c r="J45" s="1168"/>
      <c r="K45" s="59">
        <v>895</v>
      </c>
      <c r="L45" s="60">
        <v>922</v>
      </c>
      <c r="M45" s="60">
        <v>858</v>
      </c>
      <c r="N45" s="60">
        <v>843</v>
      </c>
      <c r="O45" s="61">
        <v>862</v>
      </c>
      <c r="P45" s="48"/>
      <c r="Q45" s="48"/>
      <c r="R45" s="48"/>
      <c r="S45" s="48"/>
      <c r="T45" s="48"/>
      <c r="U45" s="48"/>
    </row>
    <row r="46" spans="1:21" ht="30.75" customHeight="1">
      <c r="A46" s="48"/>
      <c r="B46" s="1163"/>
      <c r="C46" s="1164"/>
      <c r="D46" s="62"/>
      <c r="E46" s="1155" t="s">
        <v>12</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13</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14</v>
      </c>
      <c r="F48" s="1155"/>
      <c r="G48" s="1155"/>
      <c r="H48" s="1155"/>
      <c r="I48" s="1155"/>
      <c r="J48" s="1156"/>
      <c r="K48" s="63">
        <v>86</v>
      </c>
      <c r="L48" s="64">
        <v>80</v>
      </c>
      <c r="M48" s="64">
        <v>67</v>
      </c>
      <c r="N48" s="64">
        <v>60</v>
      </c>
      <c r="O48" s="65">
        <v>63</v>
      </c>
      <c r="P48" s="48"/>
      <c r="Q48" s="48"/>
      <c r="R48" s="48"/>
      <c r="S48" s="48"/>
      <c r="T48" s="48"/>
      <c r="U48" s="48"/>
    </row>
    <row r="49" spans="1:21" ht="30.75" customHeight="1">
      <c r="A49" s="48"/>
      <c r="B49" s="1163"/>
      <c r="C49" s="1164"/>
      <c r="D49" s="62"/>
      <c r="E49" s="1155" t="s">
        <v>15</v>
      </c>
      <c r="F49" s="1155"/>
      <c r="G49" s="1155"/>
      <c r="H49" s="1155"/>
      <c r="I49" s="1155"/>
      <c r="J49" s="1156"/>
      <c r="K49" s="63" t="s">
        <v>487</v>
      </c>
      <c r="L49" s="64" t="s">
        <v>487</v>
      </c>
      <c r="M49" s="64" t="s">
        <v>487</v>
      </c>
      <c r="N49" s="64" t="s">
        <v>487</v>
      </c>
      <c r="O49" s="65" t="s">
        <v>487</v>
      </c>
      <c r="P49" s="48"/>
      <c r="Q49" s="48"/>
      <c r="R49" s="48"/>
      <c r="S49" s="48"/>
      <c r="T49" s="48"/>
      <c r="U49" s="48"/>
    </row>
    <row r="50" spans="1:21" ht="30.75" customHeight="1">
      <c r="A50" s="48"/>
      <c r="B50" s="1163"/>
      <c r="C50" s="1164"/>
      <c r="D50" s="62"/>
      <c r="E50" s="1155" t="s">
        <v>16</v>
      </c>
      <c r="F50" s="1155"/>
      <c r="G50" s="1155"/>
      <c r="H50" s="1155"/>
      <c r="I50" s="1155"/>
      <c r="J50" s="1156"/>
      <c r="K50" s="63">
        <v>14</v>
      </c>
      <c r="L50" s="64">
        <v>13</v>
      </c>
      <c r="M50" s="64">
        <v>13</v>
      </c>
      <c r="N50" s="64">
        <v>14</v>
      </c>
      <c r="O50" s="65">
        <v>11</v>
      </c>
      <c r="P50" s="48"/>
      <c r="Q50" s="48"/>
      <c r="R50" s="48"/>
      <c r="S50" s="48"/>
      <c r="T50" s="48"/>
      <c r="U50" s="48"/>
    </row>
    <row r="51" spans="1:21" ht="30.75" customHeight="1">
      <c r="A51" s="48"/>
      <c r="B51" s="1165"/>
      <c r="C51" s="1166"/>
      <c r="D51" s="66"/>
      <c r="E51" s="1155" t="s">
        <v>17</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c r="A52" s="48"/>
      <c r="B52" s="1153" t="s">
        <v>18</v>
      </c>
      <c r="C52" s="1154"/>
      <c r="D52" s="66"/>
      <c r="E52" s="1155" t="s">
        <v>19</v>
      </c>
      <c r="F52" s="1155"/>
      <c r="G52" s="1155"/>
      <c r="H52" s="1155"/>
      <c r="I52" s="1155"/>
      <c r="J52" s="1156"/>
      <c r="K52" s="63">
        <v>685</v>
      </c>
      <c r="L52" s="64">
        <v>676</v>
      </c>
      <c r="M52" s="64">
        <v>664</v>
      </c>
      <c r="N52" s="64">
        <v>678</v>
      </c>
      <c r="O52" s="65">
        <v>677</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310</v>
      </c>
      <c r="L53" s="69">
        <v>339</v>
      </c>
      <c r="M53" s="69">
        <v>274</v>
      </c>
      <c r="N53" s="69">
        <v>239</v>
      </c>
      <c r="O53" s="70">
        <v>259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169" t="s">
        <v>23</v>
      </c>
      <c r="C41" s="1170"/>
      <c r="D41" s="81"/>
      <c r="E41" s="1175" t="s">
        <v>24</v>
      </c>
      <c r="F41" s="1175"/>
      <c r="G41" s="1175"/>
      <c r="H41" s="1176"/>
      <c r="I41" s="82">
        <v>8192</v>
      </c>
      <c r="J41" s="83">
        <v>7984</v>
      </c>
      <c r="K41" s="83">
        <v>7287</v>
      </c>
      <c r="L41" s="83">
        <v>7228</v>
      </c>
      <c r="M41" s="84">
        <v>6870</v>
      </c>
    </row>
    <row r="42" spans="2:13" ht="27.75" customHeight="1">
      <c r="B42" s="1171"/>
      <c r="C42" s="1172"/>
      <c r="D42" s="85"/>
      <c r="E42" s="1177" t="s">
        <v>25</v>
      </c>
      <c r="F42" s="1177"/>
      <c r="G42" s="1177"/>
      <c r="H42" s="1178"/>
      <c r="I42" s="86">
        <v>75</v>
      </c>
      <c r="J42" s="87">
        <v>65</v>
      </c>
      <c r="K42" s="87">
        <v>54</v>
      </c>
      <c r="L42" s="87">
        <v>43</v>
      </c>
      <c r="M42" s="88">
        <v>32</v>
      </c>
    </row>
    <row r="43" spans="2:13" ht="27.75" customHeight="1">
      <c r="B43" s="1171"/>
      <c r="C43" s="1172"/>
      <c r="D43" s="85"/>
      <c r="E43" s="1177" t="s">
        <v>26</v>
      </c>
      <c r="F43" s="1177"/>
      <c r="G43" s="1177"/>
      <c r="H43" s="1178"/>
      <c r="I43" s="86">
        <v>770</v>
      </c>
      <c r="J43" s="87">
        <v>701</v>
      </c>
      <c r="K43" s="87">
        <v>651</v>
      </c>
      <c r="L43" s="87">
        <v>594</v>
      </c>
      <c r="M43" s="88">
        <v>544</v>
      </c>
    </row>
    <row r="44" spans="2:13" ht="27.75" customHeight="1">
      <c r="B44" s="1171"/>
      <c r="C44" s="1172"/>
      <c r="D44" s="85"/>
      <c r="E44" s="1177" t="s">
        <v>27</v>
      </c>
      <c r="F44" s="1177"/>
      <c r="G44" s="1177"/>
      <c r="H44" s="1178"/>
      <c r="I44" s="86" t="s">
        <v>487</v>
      </c>
      <c r="J44" s="87" t="s">
        <v>487</v>
      </c>
      <c r="K44" s="87" t="s">
        <v>487</v>
      </c>
      <c r="L44" s="87" t="s">
        <v>487</v>
      </c>
      <c r="M44" s="88" t="s">
        <v>487</v>
      </c>
    </row>
    <row r="45" spans="2:13" ht="27.75" customHeight="1">
      <c r="B45" s="1171"/>
      <c r="C45" s="1172"/>
      <c r="D45" s="85"/>
      <c r="E45" s="1177" t="s">
        <v>28</v>
      </c>
      <c r="F45" s="1177"/>
      <c r="G45" s="1177"/>
      <c r="H45" s="1178"/>
      <c r="I45" s="86">
        <v>1075</v>
      </c>
      <c r="J45" s="87">
        <v>1045</v>
      </c>
      <c r="K45" s="87">
        <v>1105</v>
      </c>
      <c r="L45" s="87">
        <v>1020</v>
      </c>
      <c r="M45" s="88">
        <v>985</v>
      </c>
    </row>
    <row r="46" spans="2:13" ht="27.75" customHeight="1">
      <c r="B46" s="1171"/>
      <c r="C46" s="1172"/>
      <c r="D46" s="85"/>
      <c r="E46" s="1177" t="s">
        <v>29</v>
      </c>
      <c r="F46" s="1177"/>
      <c r="G46" s="1177"/>
      <c r="H46" s="1178"/>
      <c r="I46" s="86" t="s">
        <v>487</v>
      </c>
      <c r="J46" s="87" t="s">
        <v>487</v>
      </c>
      <c r="K46" s="87" t="s">
        <v>487</v>
      </c>
      <c r="L46" s="87" t="s">
        <v>487</v>
      </c>
      <c r="M46" s="88" t="s">
        <v>487</v>
      </c>
    </row>
    <row r="47" spans="2:13" ht="27.75" customHeight="1">
      <c r="B47" s="1171"/>
      <c r="C47" s="1172"/>
      <c r="D47" s="85"/>
      <c r="E47" s="1177" t="s">
        <v>30</v>
      </c>
      <c r="F47" s="1177"/>
      <c r="G47" s="1177"/>
      <c r="H47" s="1178"/>
      <c r="I47" s="86" t="s">
        <v>487</v>
      </c>
      <c r="J47" s="87" t="s">
        <v>487</v>
      </c>
      <c r="K47" s="87" t="s">
        <v>487</v>
      </c>
      <c r="L47" s="87" t="s">
        <v>487</v>
      </c>
      <c r="M47" s="88" t="s">
        <v>487</v>
      </c>
    </row>
    <row r="48" spans="2:13" ht="27.75" customHeight="1">
      <c r="B48" s="1173"/>
      <c r="C48" s="1174"/>
      <c r="D48" s="85"/>
      <c r="E48" s="1177" t="s">
        <v>31</v>
      </c>
      <c r="F48" s="1177"/>
      <c r="G48" s="1177"/>
      <c r="H48" s="1178"/>
      <c r="I48" s="86" t="s">
        <v>487</v>
      </c>
      <c r="J48" s="87" t="s">
        <v>487</v>
      </c>
      <c r="K48" s="87" t="s">
        <v>487</v>
      </c>
      <c r="L48" s="87" t="s">
        <v>487</v>
      </c>
      <c r="M48" s="88" t="s">
        <v>487</v>
      </c>
    </row>
    <row r="49" spans="2:13" ht="27.75" customHeight="1">
      <c r="B49" s="1179" t="s">
        <v>32</v>
      </c>
      <c r="C49" s="1180"/>
      <c r="D49" s="89"/>
      <c r="E49" s="1177" t="s">
        <v>33</v>
      </c>
      <c r="F49" s="1177"/>
      <c r="G49" s="1177"/>
      <c r="H49" s="1178"/>
      <c r="I49" s="86">
        <v>3871</v>
      </c>
      <c r="J49" s="87">
        <v>4200</v>
      </c>
      <c r="K49" s="87">
        <v>4335</v>
      </c>
      <c r="L49" s="87">
        <v>4344</v>
      </c>
      <c r="M49" s="88">
        <v>4669</v>
      </c>
    </row>
    <row r="50" spans="2:13" ht="27.75" customHeight="1">
      <c r="B50" s="1171"/>
      <c r="C50" s="1172"/>
      <c r="D50" s="85"/>
      <c r="E50" s="1177" t="s">
        <v>34</v>
      </c>
      <c r="F50" s="1177"/>
      <c r="G50" s="1177"/>
      <c r="H50" s="1178"/>
      <c r="I50" s="86">
        <v>579</v>
      </c>
      <c r="J50" s="87">
        <v>499</v>
      </c>
      <c r="K50" s="87">
        <v>466</v>
      </c>
      <c r="L50" s="87">
        <v>425</v>
      </c>
      <c r="M50" s="88">
        <v>395</v>
      </c>
    </row>
    <row r="51" spans="2:13" ht="27.75" customHeight="1">
      <c r="B51" s="1173"/>
      <c r="C51" s="1174"/>
      <c r="D51" s="85"/>
      <c r="E51" s="1177" t="s">
        <v>35</v>
      </c>
      <c r="F51" s="1177"/>
      <c r="G51" s="1177"/>
      <c r="H51" s="1178"/>
      <c r="I51" s="86">
        <v>5538</v>
      </c>
      <c r="J51" s="87">
        <v>5412</v>
      </c>
      <c r="K51" s="87">
        <v>5118</v>
      </c>
      <c r="L51" s="87">
        <v>4881</v>
      </c>
      <c r="M51" s="88">
        <v>4951</v>
      </c>
    </row>
    <row r="52" spans="2:13" ht="27.75" customHeight="1" thickBot="1">
      <c r="B52" s="1181" t="s">
        <v>36</v>
      </c>
      <c r="C52" s="1182"/>
      <c r="D52" s="90"/>
      <c r="E52" s="1183" t="s">
        <v>37</v>
      </c>
      <c r="F52" s="1183"/>
      <c r="G52" s="1183"/>
      <c r="H52" s="1184"/>
      <c r="I52" s="91">
        <v>124</v>
      </c>
      <c r="J52" s="92">
        <v>-317</v>
      </c>
      <c r="K52" s="92">
        <v>-822</v>
      </c>
      <c r="L52" s="92">
        <v>-765</v>
      </c>
      <c r="M52" s="93">
        <v>-1583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170444</v>
      </c>
      <c r="E3" s="116"/>
      <c r="F3" s="117">
        <v>216155</v>
      </c>
      <c r="G3" s="118"/>
      <c r="H3" s="119"/>
    </row>
    <row r="4" spans="1:8">
      <c r="A4" s="120"/>
      <c r="B4" s="121"/>
      <c r="C4" s="122"/>
      <c r="D4" s="123">
        <v>51433</v>
      </c>
      <c r="E4" s="124"/>
      <c r="F4" s="125">
        <v>108827</v>
      </c>
      <c r="G4" s="126"/>
      <c r="H4" s="127"/>
    </row>
    <row r="5" spans="1:8">
      <c r="A5" s="108" t="s">
        <v>521</v>
      </c>
      <c r="B5" s="113"/>
      <c r="C5" s="114"/>
      <c r="D5" s="115">
        <v>281956</v>
      </c>
      <c r="E5" s="116"/>
      <c r="F5" s="117">
        <v>228305</v>
      </c>
      <c r="G5" s="118"/>
      <c r="H5" s="119"/>
    </row>
    <row r="6" spans="1:8">
      <c r="A6" s="120"/>
      <c r="B6" s="121"/>
      <c r="C6" s="122"/>
      <c r="D6" s="123">
        <v>56887</v>
      </c>
      <c r="E6" s="124"/>
      <c r="F6" s="125">
        <v>86611</v>
      </c>
      <c r="G6" s="126"/>
      <c r="H6" s="127"/>
    </row>
    <row r="7" spans="1:8">
      <c r="A7" s="108" t="s">
        <v>522</v>
      </c>
      <c r="B7" s="113"/>
      <c r="C7" s="114"/>
      <c r="D7" s="115">
        <v>212283</v>
      </c>
      <c r="E7" s="116"/>
      <c r="F7" s="117">
        <v>316331</v>
      </c>
      <c r="G7" s="118"/>
      <c r="H7" s="119"/>
    </row>
    <row r="8" spans="1:8">
      <c r="A8" s="120"/>
      <c r="B8" s="121"/>
      <c r="C8" s="122"/>
      <c r="D8" s="123">
        <v>107255</v>
      </c>
      <c r="E8" s="124"/>
      <c r="F8" s="125">
        <v>106387</v>
      </c>
      <c r="G8" s="126"/>
      <c r="H8" s="127"/>
    </row>
    <row r="9" spans="1:8">
      <c r="A9" s="108" t="s">
        <v>523</v>
      </c>
      <c r="B9" s="113"/>
      <c r="C9" s="114"/>
      <c r="D9" s="115">
        <v>244672</v>
      </c>
      <c r="E9" s="116"/>
      <c r="F9" s="117">
        <v>333013</v>
      </c>
      <c r="G9" s="118"/>
      <c r="H9" s="119"/>
    </row>
    <row r="10" spans="1:8">
      <c r="A10" s="120"/>
      <c r="B10" s="121"/>
      <c r="C10" s="122"/>
      <c r="D10" s="123">
        <v>50983</v>
      </c>
      <c r="E10" s="124"/>
      <c r="F10" s="125">
        <v>126732</v>
      </c>
      <c r="G10" s="126"/>
      <c r="H10" s="127"/>
    </row>
    <row r="11" spans="1:8">
      <c r="A11" s="108" t="s">
        <v>524</v>
      </c>
      <c r="B11" s="113"/>
      <c r="C11" s="114"/>
      <c r="D11" s="115">
        <v>114800</v>
      </c>
      <c r="E11" s="116"/>
      <c r="F11" s="117">
        <v>280458</v>
      </c>
      <c r="G11" s="118"/>
      <c r="H11" s="119"/>
    </row>
    <row r="12" spans="1:8">
      <c r="A12" s="120"/>
      <c r="B12" s="121"/>
      <c r="C12" s="128"/>
      <c r="D12" s="123">
        <v>79008</v>
      </c>
      <c r="E12" s="124"/>
      <c r="F12" s="125">
        <v>127286</v>
      </c>
      <c r="G12" s="126"/>
      <c r="H12" s="127"/>
    </row>
    <row r="13" spans="1:8">
      <c r="A13" s="108"/>
      <c r="B13" s="113"/>
      <c r="C13" s="129"/>
      <c r="D13" s="130">
        <v>204831</v>
      </c>
      <c r="E13" s="131"/>
      <c r="F13" s="132">
        <v>274852</v>
      </c>
      <c r="G13" s="133"/>
      <c r="H13" s="119"/>
    </row>
    <row r="14" spans="1:8">
      <c r="A14" s="120"/>
      <c r="B14" s="121"/>
      <c r="C14" s="122"/>
      <c r="D14" s="123">
        <v>69113</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4.16</v>
      </c>
      <c r="C19" s="134">
        <f>ROUND(VALUE(SUBSTITUTE(実質収支比率等に係る経年分析!G$48,"▲","-")),2)</f>
        <v>4.25</v>
      </c>
      <c r="D19" s="134">
        <f>ROUND(VALUE(SUBSTITUTE(実質収支比率等に係る経年分析!H$48,"▲","-")),2)</f>
        <v>4.09</v>
      </c>
      <c r="E19" s="134">
        <f>ROUND(VALUE(SUBSTITUTE(実質収支比率等に係る経年分析!I$48,"▲","-")),2)</f>
        <v>7.3</v>
      </c>
      <c r="F19" s="134">
        <f>ROUND(VALUE(SUBSTITUTE(実質収支比率等に係る経年分析!J$48,"▲","-")),2)</f>
        <v>7.22</v>
      </c>
    </row>
    <row r="20" spans="1:11">
      <c r="A20" s="134" t="s">
        <v>42</v>
      </c>
      <c r="B20" s="134">
        <f>ROUND(VALUE(SUBSTITUTE(実質収支比率等に係る経年分析!F$47,"▲","-")),2)</f>
        <v>37.94</v>
      </c>
      <c r="C20" s="134">
        <f>ROUND(VALUE(SUBSTITUTE(実質収支比率等に係る経年分析!G$47,"▲","-")),2)</f>
        <v>35.1</v>
      </c>
      <c r="D20" s="134">
        <f>ROUND(VALUE(SUBSTITUTE(実質収支比率等に係る経年分析!H$47,"▲","-")),2)</f>
        <v>35.25</v>
      </c>
      <c r="E20" s="134">
        <f>ROUND(VALUE(SUBSTITUTE(実質収支比率等に係る経年分析!I$47,"▲","-")),2)</f>
        <v>38.270000000000003</v>
      </c>
      <c r="F20" s="134">
        <f>ROUND(VALUE(SUBSTITUTE(実質収支比率等に係る経年分析!J$47,"▲","-")),2)</f>
        <v>37.840000000000003</v>
      </c>
    </row>
    <row r="21" spans="1:11">
      <c r="A21" s="134" t="s">
        <v>43</v>
      </c>
      <c r="B21" s="134">
        <f>IF(ISNUMBER(VALUE(SUBSTITUTE(実質収支比率等に係る経年分析!F$49,"▲","-"))),ROUND(VALUE(SUBSTITUTE(実質収支比率等に係る経年分析!F$49,"▲","-")),2),NA())</f>
        <v>4.93</v>
      </c>
      <c r="C21" s="134">
        <f>IF(ISNUMBER(VALUE(SUBSTITUTE(実質収支比率等に係る経年分析!G$49,"▲","-"))),ROUND(VALUE(SUBSTITUTE(実質収支比率等に係る経年分析!G$49,"▲","-")),2),NA())</f>
        <v>3.38</v>
      </c>
      <c r="D21" s="134">
        <f>IF(ISNUMBER(VALUE(SUBSTITUTE(実質収支比率等に係る経年分析!H$49,"▲","-"))),ROUND(VALUE(SUBSTITUTE(実質収支比率等に係る経年分析!H$49,"▲","-")),2),NA())</f>
        <v>8.6</v>
      </c>
      <c r="E21" s="134">
        <f>IF(ISNUMBER(VALUE(SUBSTITUTE(実質収支比率等に係る経年分析!I$49,"▲","-"))),ROUND(VALUE(SUBSTITUTE(実質収支比率等に係る経年分析!I$49,"▲","-")),2),NA())</f>
        <v>4.17</v>
      </c>
      <c r="F21" s="134">
        <f>IF(ISNUMBER(VALUE(SUBSTITUTE(実質収支比率等に係る経年分析!J$49,"▲","-"))),ROUND(VALUE(SUBSTITUTE(実質収支比率等に係る経年分析!J$49,"▲","-")),2),NA())</f>
        <v>0.04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清里町後期高齢者医療特別会計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清里町国民健康保険事業特別会計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清里町簡易水道事業特別会計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清里町農業集落排水事業特別会計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清里町焼酎事業特別会計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0.19</v>
      </c>
    </row>
    <row r="35" spans="1:16">
      <c r="A35" s="135" t="str">
        <f>IF(連結実質赤字比率に係る赤字・黒字の構成分析!C$35="",NA(),連結実質赤字比率に係る赤字・黒字の構成分析!C$35)</f>
        <v>清里町介護保険事業特別会計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685</v>
      </c>
      <c r="E42" s="136"/>
      <c r="F42" s="136"/>
      <c r="G42" s="136">
        <f>'実質公債費比率（分子）の構造'!L$52</f>
        <v>676</v>
      </c>
      <c r="H42" s="136"/>
      <c r="I42" s="136"/>
      <c r="J42" s="136">
        <f>'実質公債費比率（分子）の構造'!M$52</f>
        <v>664</v>
      </c>
      <c r="K42" s="136"/>
      <c r="L42" s="136"/>
      <c r="M42" s="136">
        <f>'実質公債費比率（分子）の構造'!N$52</f>
        <v>678</v>
      </c>
      <c r="N42" s="136"/>
      <c r="O42" s="136"/>
      <c r="P42" s="136">
        <f>'実質公債費比率（分子）の構造'!O$52</f>
        <v>677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14</v>
      </c>
      <c r="C44" s="136"/>
      <c r="D44" s="136"/>
      <c r="E44" s="136">
        <f>'実質公債費比率（分子）の構造'!L$50</f>
        <v>13</v>
      </c>
      <c r="F44" s="136"/>
      <c r="G44" s="136"/>
      <c r="H44" s="136">
        <f>'実質公債費比率（分子）の構造'!M$50</f>
        <v>13</v>
      </c>
      <c r="I44" s="136"/>
      <c r="J44" s="136"/>
      <c r="K44" s="136">
        <f>'実質公債費比率（分子）の構造'!N$50</f>
        <v>14</v>
      </c>
      <c r="L44" s="136"/>
      <c r="M44" s="136"/>
      <c r="N44" s="136">
        <f>'実質公債費比率（分子）の構造'!O$50</f>
        <v>11</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86</v>
      </c>
      <c r="C46" s="136"/>
      <c r="D46" s="136"/>
      <c r="E46" s="136">
        <f>'実質公債費比率（分子）の構造'!L$48</f>
        <v>80</v>
      </c>
      <c r="F46" s="136"/>
      <c r="G46" s="136"/>
      <c r="H46" s="136">
        <f>'実質公債費比率（分子）の構造'!M$48</f>
        <v>67</v>
      </c>
      <c r="I46" s="136"/>
      <c r="J46" s="136"/>
      <c r="K46" s="136">
        <f>'実質公債費比率（分子）の構造'!N$48</f>
        <v>60</v>
      </c>
      <c r="L46" s="136"/>
      <c r="M46" s="136"/>
      <c r="N46" s="136">
        <f>'実質公債費比率（分子）の構造'!O$48</f>
        <v>63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895</v>
      </c>
      <c r="C49" s="136"/>
      <c r="D49" s="136"/>
      <c r="E49" s="136">
        <f>'実質公債費比率（分子）の構造'!L$45</f>
        <v>922</v>
      </c>
      <c r="F49" s="136"/>
      <c r="G49" s="136"/>
      <c r="H49" s="136">
        <f>'実質公債費比率（分子）の構造'!M$45</f>
        <v>858</v>
      </c>
      <c r="I49" s="136"/>
      <c r="J49" s="136"/>
      <c r="K49" s="136">
        <f>'実質公債費比率（分子）の構造'!N$45</f>
        <v>843</v>
      </c>
      <c r="L49" s="136"/>
      <c r="M49" s="136"/>
      <c r="N49" s="136">
        <f>'実質公債費比率（分子）の構造'!O$45</f>
        <v>862</v>
      </c>
      <c r="O49" s="136"/>
      <c r="P49" s="136"/>
    </row>
    <row r="50" spans="1:16">
      <c r="A50" s="136" t="s">
        <v>58</v>
      </c>
      <c r="B50" s="136" t="e">
        <f>NA()</f>
        <v>#N/A</v>
      </c>
      <c r="C50" s="136">
        <f>IF(ISNUMBER('実質公債費比率（分子）の構造'!K$53),'実質公債費比率（分子）の構造'!K$53,NA())</f>
        <v>310</v>
      </c>
      <c r="D50" s="136" t="e">
        <f>NA()</f>
        <v>#N/A</v>
      </c>
      <c r="E50" s="136" t="e">
        <f>NA()</f>
        <v>#N/A</v>
      </c>
      <c r="F50" s="136">
        <f>IF(ISNUMBER('実質公債費比率（分子）の構造'!L$53),'実質公債費比率（分子）の構造'!L$53,NA())</f>
        <v>339</v>
      </c>
      <c r="G50" s="136" t="e">
        <f>NA()</f>
        <v>#N/A</v>
      </c>
      <c r="H50" s="136" t="e">
        <f>NA()</f>
        <v>#N/A</v>
      </c>
      <c r="I50" s="136">
        <f>IF(ISNUMBER('実質公債費比率（分子）の構造'!M$53),'実質公債費比率（分子）の構造'!M$53,NA())</f>
        <v>274</v>
      </c>
      <c r="J50" s="136" t="e">
        <f>NA()</f>
        <v>#N/A</v>
      </c>
      <c r="K50" s="136" t="e">
        <f>NA()</f>
        <v>#N/A</v>
      </c>
      <c r="L50" s="136">
        <f>IF(ISNUMBER('実質公債費比率（分子）の構造'!N$53),'実質公債費比率（分子）の構造'!N$53,NA())</f>
        <v>239</v>
      </c>
      <c r="M50" s="136" t="e">
        <f>NA()</f>
        <v>#N/A</v>
      </c>
      <c r="N50" s="136" t="e">
        <f>NA()</f>
        <v>#N/A</v>
      </c>
      <c r="O50" s="136">
        <f>IF(ISNUMBER('実質公債費比率（分子）の構造'!O$53),'実質公債費比率（分子）の構造'!O$53,NA())</f>
        <v>259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5538</v>
      </c>
      <c r="E56" s="135"/>
      <c r="F56" s="135"/>
      <c r="G56" s="135">
        <f>'将来負担比率（分子）の構造'!J$51</f>
        <v>5412</v>
      </c>
      <c r="H56" s="135"/>
      <c r="I56" s="135"/>
      <c r="J56" s="135">
        <f>'将来負担比率（分子）の構造'!K$51</f>
        <v>5118</v>
      </c>
      <c r="K56" s="135"/>
      <c r="L56" s="135"/>
      <c r="M56" s="135">
        <f>'将来負担比率（分子）の構造'!L$51</f>
        <v>4881</v>
      </c>
      <c r="N56" s="135"/>
      <c r="O56" s="135"/>
      <c r="P56" s="135">
        <f>'将来負担比率（分子）の構造'!M$51</f>
        <v>4951</v>
      </c>
    </row>
    <row r="57" spans="1:16">
      <c r="A57" s="135" t="s">
        <v>34</v>
      </c>
      <c r="B57" s="135"/>
      <c r="C57" s="135"/>
      <c r="D57" s="135">
        <f>'将来負担比率（分子）の構造'!I$50</f>
        <v>579</v>
      </c>
      <c r="E57" s="135"/>
      <c r="F57" s="135"/>
      <c r="G57" s="135">
        <f>'将来負担比率（分子）の構造'!J$50</f>
        <v>499</v>
      </c>
      <c r="H57" s="135"/>
      <c r="I57" s="135"/>
      <c r="J57" s="135">
        <f>'将来負担比率（分子）の構造'!K$50</f>
        <v>466</v>
      </c>
      <c r="K57" s="135"/>
      <c r="L57" s="135"/>
      <c r="M57" s="135">
        <f>'将来負担比率（分子）の構造'!L$50</f>
        <v>425</v>
      </c>
      <c r="N57" s="135"/>
      <c r="O57" s="135"/>
      <c r="P57" s="135">
        <f>'将来負担比率（分子）の構造'!M$50</f>
        <v>395</v>
      </c>
    </row>
    <row r="58" spans="1:16">
      <c r="A58" s="135" t="s">
        <v>33</v>
      </c>
      <c r="B58" s="135"/>
      <c r="C58" s="135"/>
      <c r="D58" s="135">
        <f>'将来負担比率（分子）の構造'!I$49</f>
        <v>3871</v>
      </c>
      <c r="E58" s="135"/>
      <c r="F58" s="135"/>
      <c r="G58" s="135">
        <f>'将来負担比率（分子）の構造'!J$49</f>
        <v>4200</v>
      </c>
      <c r="H58" s="135"/>
      <c r="I58" s="135"/>
      <c r="J58" s="135">
        <f>'将来負担比率（分子）の構造'!K$49</f>
        <v>4335</v>
      </c>
      <c r="K58" s="135"/>
      <c r="L58" s="135"/>
      <c r="M58" s="135">
        <f>'将来負担比率（分子）の構造'!L$49</f>
        <v>4344</v>
      </c>
      <c r="N58" s="135"/>
      <c r="O58" s="135"/>
      <c r="P58" s="135">
        <f>'将来負担比率（分子）の構造'!M$49</f>
        <v>4669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1075</v>
      </c>
      <c r="C62" s="135"/>
      <c r="D62" s="135"/>
      <c r="E62" s="135">
        <f>'将来負担比率（分子）の構造'!J$45</f>
        <v>1045</v>
      </c>
      <c r="F62" s="135"/>
      <c r="G62" s="135"/>
      <c r="H62" s="135">
        <f>'将来負担比率（分子）の構造'!K$45</f>
        <v>1105</v>
      </c>
      <c r="I62" s="135"/>
      <c r="J62" s="135"/>
      <c r="K62" s="135">
        <f>'将来負担比率（分子）の構造'!L$45</f>
        <v>1020</v>
      </c>
      <c r="L62" s="135"/>
      <c r="M62" s="135"/>
      <c r="N62" s="135">
        <f>'将来負担比率（分子）の構造'!M$45</f>
        <v>985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770</v>
      </c>
      <c r="C64" s="135"/>
      <c r="D64" s="135"/>
      <c r="E64" s="135">
        <f>'将来負担比率（分子）の構造'!J$43</f>
        <v>701</v>
      </c>
      <c r="F64" s="135"/>
      <c r="G64" s="135"/>
      <c r="H64" s="135">
        <f>'将来負担比率（分子）の構造'!K$43</f>
        <v>651</v>
      </c>
      <c r="I64" s="135"/>
      <c r="J64" s="135"/>
      <c r="K64" s="135">
        <f>'将来負担比率（分子）の構造'!L$43</f>
        <v>594</v>
      </c>
      <c r="L64" s="135"/>
      <c r="M64" s="135"/>
      <c r="N64" s="135">
        <f>'将来負担比率（分子）の構造'!M$43</f>
        <v>544</v>
      </c>
      <c r="O64" s="135"/>
      <c r="P64" s="135"/>
    </row>
    <row r="65" spans="1:16">
      <c r="A65" s="135" t="s">
        <v>25</v>
      </c>
      <c r="B65" s="135">
        <f>'将来負担比率（分子）の構造'!I$42</f>
        <v>75</v>
      </c>
      <c r="C65" s="135"/>
      <c r="D65" s="135"/>
      <c r="E65" s="135">
        <f>'将来負担比率（分子）の構造'!J$42</f>
        <v>65</v>
      </c>
      <c r="F65" s="135"/>
      <c r="G65" s="135"/>
      <c r="H65" s="135">
        <f>'将来負担比率（分子）の構造'!K$42</f>
        <v>54</v>
      </c>
      <c r="I65" s="135"/>
      <c r="J65" s="135"/>
      <c r="K65" s="135">
        <f>'将来負担比率（分子）の構造'!L$42</f>
        <v>43</v>
      </c>
      <c r="L65" s="135"/>
      <c r="M65" s="135"/>
      <c r="N65" s="135">
        <f>'将来負担比率（分子）の構造'!M$42</f>
        <v>32</v>
      </c>
      <c r="O65" s="135"/>
      <c r="P65" s="135"/>
    </row>
    <row r="66" spans="1:16">
      <c r="A66" s="135" t="s">
        <v>24</v>
      </c>
      <c r="B66" s="135">
        <f>'将来負担比率（分子）の構造'!I$41</f>
        <v>8192</v>
      </c>
      <c r="C66" s="135"/>
      <c r="D66" s="135"/>
      <c r="E66" s="135">
        <f>'将来負担比率（分子）の構造'!J$41</f>
        <v>7984</v>
      </c>
      <c r="F66" s="135"/>
      <c r="G66" s="135"/>
      <c r="H66" s="135">
        <f>'将来負担比率（分子）の構造'!K$41</f>
        <v>7287</v>
      </c>
      <c r="I66" s="135"/>
      <c r="J66" s="135"/>
      <c r="K66" s="135">
        <f>'将来負担比率（分子）の構造'!L$41</f>
        <v>7228</v>
      </c>
      <c r="L66" s="135"/>
      <c r="M66" s="135"/>
      <c r="N66" s="135">
        <f>'将来負担比率（分子）の構造'!M$41</f>
        <v>6870</v>
      </c>
      <c r="O66" s="135"/>
      <c r="P66" s="135"/>
    </row>
    <row r="67" spans="1:16">
      <c r="A67" s="135" t="s">
        <v>62</v>
      </c>
      <c r="B67" s="135" t="e">
        <f>NA()</f>
        <v>#N/A</v>
      </c>
      <c r="C67" s="135">
        <f>IF(ISNUMBER('将来負担比率（分子）の構造'!I$52), IF('将来負担比率（分子）の構造'!I$52 &lt; 0, 0, '将来負担比率（分子）の構造'!I$52), NA())</f>
        <v>124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448326</v>
      </c>
      <c r="S5" s="583"/>
      <c r="T5" s="583"/>
      <c r="U5" s="583"/>
      <c r="V5" s="583"/>
      <c r="W5" s="583"/>
      <c r="X5" s="583"/>
      <c r="Y5" s="584"/>
      <c r="Z5" s="585">
        <v>9.1</v>
      </c>
      <c r="AA5" s="585"/>
      <c r="AB5" s="585"/>
      <c r="AC5" s="585"/>
      <c r="AD5" s="586">
        <v>448326</v>
      </c>
      <c r="AE5" s="586"/>
      <c r="AF5" s="586"/>
      <c r="AG5" s="586"/>
      <c r="AH5" s="586"/>
      <c r="AI5" s="586"/>
      <c r="AJ5" s="586"/>
      <c r="AK5" s="586"/>
      <c r="AL5" s="587">
        <v>13.8</v>
      </c>
      <c r="AM5" s="588"/>
      <c r="AN5" s="588"/>
      <c r="AO5" s="589"/>
      <c r="AP5" s="579" t="s">
        <v>206</v>
      </c>
      <c r="AQ5" s="580"/>
      <c r="AR5" s="580"/>
      <c r="AS5" s="580"/>
      <c r="AT5" s="580"/>
      <c r="AU5" s="580"/>
      <c r="AV5" s="580"/>
      <c r="AW5" s="580"/>
      <c r="AX5" s="580"/>
      <c r="AY5" s="580"/>
      <c r="AZ5" s="580"/>
      <c r="BA5" s="580"/>
      <c r="BB5" s="580"/>
      <c r="BC5" s="580"/>
      <c r="BD5" s="580"/>
      <c r="BE5" s="580"/>
      <c r="BF5" s="581"/>
      <c r="BG5" s="593">
        <v>446451</v>
      </c>
      <c r="BH5" s="594"/>
      <c r="BI5" s="594"/>
      <c r="BJ5" s="594"/>
      <c r="BK5" s="594"/>
      <c r="BL5" s="594"/>
      <c r="BM5" s="594"/>
      <c r="BN5" s="595"/>
      <c r="BO5" s="596">
        <v>99.6</v>
      </c>
      <c r="BP5" s="596"/>
      <c r="BQ5" s="596"/>
      <c r="BR5" s="596"/>
      <c r="BS5" s="597">
        <v>783</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99767</v>
      </c>
      <c r="S6" s="594"/>
      <c r="T6" s="594"/>
      <c r="U6" s="594"/>
      <c r="V6" s="594"/>
      <c r="W6" s="594"/>
      <c r="X6" s="594"/>
      <c r="Y6" s="595"/>
      <c r="Z6" s="596">
        <v>2</v>
      </c>
      <c r="AA6" s="596"/>
      <c r="AB6" s="596"/>
      <c r="AC6" s="596"/>
      <c r="AD6" s="597">
        <v>99767</v>
      </c>
      <c r="AE6" s="597"/>
      <c r="AF6" s="597"/>
      <c r="AG6" s="597"/>
      <c r="AH6" s="597"/>
      <c r="AI6" s="597"/>
      <c r="AJ6" s="597"/>
      <c r="AK6" s="597"/>
      <c r="AL6" s="598">
        <v>3.1</v>
      </c>
      <c r="AM6" s="599"/>
      <c r="AN6" s="599"/>
      <c r="AO6" s="600"/>
      <c r="AP6" s="590" t="s">
        <v>211</v>
      </c>
      <c r="AQ6" s="591"/>
      <c r="AR6" s="591"/>
      <c r="AS6" s="591"/>
      <c r="AT6" s="591"/>
      <c r="AU6" s="591"/>
      <c r="AV6" s="591"/>
      <c r="AW6" s="591"/>
      <c r="AX6" s="591"/>
      <c r="AY6" s="591"/>
      <c r="AZ6" s="591"/>
      <c r="BA6" s="591"/>
      <c r="BB6" s="591"/>
      <c r="BC6" s="591"/>
      <c r="BD6" s="591"/>
      <c r="BE6" s="591"/>
      <c r="BF6" s="592"/>
      <c r="BG6" s="593">
        <v>446451</v>
      </c>
      <c r="BH6" s="594"/>
      <c r="BI6" s="594"/>
      <c r="BJ6" s="594"/>
      <c r="BK6" s="594"/>
      <c r="BL6" s="594"/>
      <c r="BM6" s="594"/>
      <c r="BN6" s="595"/>
      <c r="BO6" s="596">
        <v>99.6</v>
      </c>
      <c r="BP6" s="596"/>
      <c r="BQ6" s="596"/>
      <c r="BR6" s="596"/>
      <c r="BS6" s="597">
        <v>783</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66245</v>
      </c>
      <c r="CS6" s="594"/>
      <c r="CT6" s="594"/>
      <c r="CU6" s="594"/>
      <c r="CV6" s="594"/>
      <c r="CW6" s="594"/>
      <c r="CX6" s="594"/>
      <c r="CY6" s="595"/>
      <c r="CZ6" s="596">
        <v>1.4</v>
      </c>
      <c r="DA6" s="596"/>
      <c r="DB6" s="596"/>
      <c r="DC6" s="596"/>
      <c r="DD6" s="602" t="s">
        <v>213</v>
      </c>
      <c r="DE6" s="594"/>
      <c r="DF6" s="594"/>
      <c r="DG6" s="594"/>
      <c r="DH6" s="594"/>
      <c r="DI6" s="594"/>
      <c r="DJ6" s="594"/>
      <c r="DK6" s="594"/>
      <c r="DL6" s="594"/>
      <c r="DM6" s="594"/>
      <c r="DN6" s="594"/>
      <c r="DO6" s="594"/>
      <c r="DP6" s="595"/>
      <c r="DQ6" s="602">
        <v>66245</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847</v>
      </c>
      <c r="S7" s="594"/>
      <c r="T7" s="594"/>
      <c r="U7" s="594"/>
      <c r="V7" s="594"/>
      <c r="W7" s="594"/>
      <c r="X7" s="594"/>
      <c r="Y7" s="595"/>
      <c r="Z7" s="596">
        <v>0</v>
      </c>
      <c r="AA7" s="596"/>
      <c r="AB7" s="596"/>
      <c r="AC7" s="596"/>
      <c r="AD7" s="597">
        <v>847</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215567</v>
      </c>
      <c r="BH7" s="594"/>
      <c r="BI7" s="594"/>
      <c r="BJ7" s="594"/>
      <c r="BK7" s="594"/>
      <c r="BL7" s="594"/>
      <c r="BM7" s="594"/>
      <c r="BN7" s="595"/>
      <c r="BO7" s="596">
        <v>48.1</v>
      </c>
      <c r="BP7" s="596"/>
      <c r="BQ7" s="596"/>
      <c r="BR7" s="596"/>
      <c r="BS7" s="597">
        <v>783</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1151030</v>
      </c>
      <c r="CS7" s="594"/>
      <c r="CT7" s="594"/>
      <c r="CU7" s="594"/>
      <c r="CV7" s="594"/>
      <c r="CW7" s="594"/>
      <c r="CX7" s="594"/>
      <c r="CY7" s="595"/>
      <c r="CZ7" s="596">
        <v>24.8</v>
      </c>
      <c r="DA7" s="596"/>
      <c r="DB7" s="596"/>
      <c r="DC7" s="596"/>
      <c r="DD7" s="602">
        <v>143726</v>
      </c>
      <c r="DE7" s="594"/>
      <c r="DF7" s="594"/>
      <c r="DG7" s="594"/>
      <c r="DH7" s="594"/>
      <c r="DI7" s="594"/>
      <c r="DJ7" s="594"/>
      <c r="DK7" s="594"/>
      <c r="DL7" s="594"/>
      <c r="DM7" s="594"/>
      <c r="DN7" s="594"/>
      <c r="DO7" s="594"/>
      <c r="DP7" s="595"/>
      <c r="DQ7" s="602">
        <v>735786</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1665</v>
      </c>
      <c r="S8" s="594"/>
      <c r="T8" s="594"/>
      <c r="U8" s="594"/>
      <c r="V8" s="594"/>
      <c r="W8" s="594"/>
      <c r="X8" s="594"/>
      <c r="Y8" s="595"/>
      <c r="Z8" s="596">
        <v>0</v>
      </c>
      <c r="AA8" s="596"/>
      <c r="AB8" s="596"/>
      <c r="AC8" s="596"/>
      <c r="AD8" s="597">
        <v>1665</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7505</v>
      </c>
      <c r="BH8" s="594"/>
      <c r="BI8" s="594"/>
      <c r="BJ8" s="594"/>
      <c r="BK8" s="594"/>
      <c r="BL8" s="594"/>
      <c r="BM8" s="594"/>
      <c r="BN8" s="595"/>
      <c r="BO8" s="596">
        <v>1.7</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603883</v>
      </c>
      <c r="CS8" s="594"/>
      <c r="CT8" s="594"/>
      <c r="CU8" s="594"/>
      <c r="CV8" s="594"/>
      <c r="CW8" s="594"/>
      <c r="CX8" s="594"/>
      <c r="CY8" s="595"/>
      <c r="CZ8" s="596">
        <v>13</v>
      </c>
      <c r="DA8" s="596"/>
      <c r="DB8" s="596"/>
      <c r="DC8" s="596"/>
      <c r="DD8" s="602">
        <v>7505</v>
      </c>
      <c r="DE8" s="594"/>
      <c r="DF8" s="594"/>
      <c r="DG8" s="594"/>
      <c r="DH8" s="594"/>
      <c r="DI8" s="594"/>
      <c r="DJ8" s="594"/>
      <c r="DK8" s="594"/>
      <c r="DL8" s="594"/>
      <c r="DM8" s="594"/>
      <c r="DN8" s="594"/>
      <c r="DO8" s="594"/>
      <c r="DP8" s="595"/>
      <c r="DQ8" s="602">
        <v>435713</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1378</v>
      </c>
      <c r="S9" s="594"/>
      <c r="T9" s="594"/>
      <c r="U9" s="594"/>
      <c r="V9" s="594"/>
      <c r="W9" s="594"/>
      <c r="X9" s="594"/>
      <c r="Y9" s="595"/>
      <c r="Z9" s="596">
        <v>0</v>
      </c>
      <c r="AA9" s="596"/>
      <c r="AB9" s="596"/>
      <c r="AC9" s="596"/>
      <c r="AD9" s="597">
        <v>1378</v>
      </c>
      <c r="AE9" s="597"/>
      <c r="AF9" s="597"/>
      <c r="AG9" s="597"/>
      <c r="AH9" s="597"/>
      <c r="AI9" s="597"/>
      <c r="AJ9" s="597"/>
      <c r="AK9" s="597"/>
      <c r="AL9" s="598">
        <v>0</v>
      </c>
      <c r="AM9" s="599"/>
      <c r="AN9" s="599"/>
      <c r="AO9" s="600"/>
      <c r="AP9" s="590" t="s">
        <v>221</v>
      </c>
      <c r="AQ9" s="591"/>
      <c r="AR9" s="591"/>
      <c r="AS9" s="591"/>
      <c r="AT9" s="591"/>
      <c r="AU9" s="591"/>
      <c r="AV9" s="591"/>
      <c r="AW9" s="591"/>
      <c r="AX9" s="591"/>
      <c r="AY9" s="591"/>
      <c r="AZ9" s="591"/>
      <c r="BA9" s="591"/>
      <c r="BB9" s="591"/>
      <c r="BC9" s="591"/>
      <c r="BD9" s="591"/>
      <c r="BE9" s="591"/>
      <c r="BF9" s="592"/>
      <c r="BG9" s="593">
        <v>194879</v>
      </c>
      <c r="BH9" s="594"/>
      <c r="BI9" s="594"/>
      <c r="BJ9" s="594"/>
      <c r="BK9" s="594"/>
      <c r="BL9" s="594"/>
      <c r="BM9" s="594"/>
      <c r="BN9" s="595"/>
      <c r="BO9" s="596">
        <v>43.5</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421394</v>
      </c>
      <c r="CS9" s="594"/>
      <c r="CT9" s="594"/>
      <c r="CU9" s="594"/>
      <c r="CV9" s="594"/>
      <c r="CW9" s="594"/>
      <c r="CX9" s="594"/>
      <c r="CY9" s="595"/>
      <c r="CZ9" s="596">
        <v>9.1</v>
      </c>
      <c r="DA9" s="596"/>
      <c r="DB9" s="596"/>
      <c r="DC9" s="596"/>
      <c r="DD9" s="602">
        <v>98839</v>
      </c>
      <c r="DE9" s="594"/>
      <c r="DF9" s="594"/>
      <c r="DG9" s="594"/>
      <c r="DH9" s="594"/>
      <c r="DI9" s="594"/>
      <c r="DJ9" s="594"/>
      <c r="DK9" s="594"/>
      <c r="DL9" s="594"/>
      <c r="DM9" s="594"/>
      <c r="DN9" s="594"/>
      <c r="DO9" s="594"/>
      <c r="DP9" s="595"/>
      <c r="DQ9" s="602">
        <v>377707</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85137</v>
      </c>
      <c r="S10" s="594"/>
      <c r="T10" s="594"/>
      <c r="U10" s="594"/>
      <c r="V10" s="594"/>
      <c r="W10" s="594"/>
      <c r="X10" s="594"/>
      <c r="Y10" s="595"/>
      <c r="Z10" s="596">
        <v>1.7</v>
      </c>
      <c r="AA10" s="596"/>
      <c r="AB10" s="596"/>
      <c r="AC10" s="596"/>
      <c r="AD10" s="597">
        <v>85137</v>
      </c>
      <c r="AE10" s="597"/>
      <c r="AF10" s="597"/>
      <c r="AG10" s="597"/>
      <c r="AH10" s="597"/>
      <c r="AI10" s="597"/>
      <c r="AJ10" s="597"/>
      <c r="AK10" s="597"/>
      <c r="AL10" s="598">
        <v>2.6</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9227</v>
      </c>
      <c r="BH10" s="594"/>
      <c r="BI10" s="594"/>
      <c r="BJ10" s="594"/>
      <c r="BK10" s="594"/>
      <c r="BL10" s="594"/>
      <c r="BM10" s="594"/>
      <c r="BN10" s="595"/>
      <c r="BO10" s="596">
        <v>2.1</v>
      </c>
      <c r="BP10" s="596"/>
      <c r="BQ10" s="596"/>
      <c r="BR10" s="596"/>
      <c r="BS10" s="602" t="s">
        <v>108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460</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460</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3956</v>
      </c>
      <c r="BH11" s="594"/>
      <c r="BI11" s="594"/>
      <c r="BJ11" s="594"/>
      <c r="BK11" s="594"/>
      <c r="BL11" s="594"/>
      <c r="BM11" s="594"/>
      <c r="BN11" s="595"/>
      <c r="BO11" s="596">
        <v>0.9</v>
      </c>
      <c r="BP11" s="596"/>
      <c r="BQ11" s="596"/>
      <c r="BR11" s="596"/>
      <c r="BS11" s="602">
        <v>783</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420928</v>
      </c>
      <c r="CS11" s="594"/>
      <c r="CT11" s="594"/>
      <c r="CU11" s="594"/>
      <c r="CV11" s="594"/>
      <c r="CW11" s="594"/>
      <c r="CX11" s="594"/>
      <c r="CY11" s="595"/>
      <c r="CZ11" s="596">
        <v>9.1</v>
      </c>
      <c r="DA11" s="596"/>
      <c r="DB11" s="596"/>
      <c r="DC11" s="596"/>
      <c r="DD11" s="602">
        <v>50153</v>
      </c>
      <c r="DE11" s="594"/>
      <c r="DF11" s="594"/>
      <c r="DG11" s="594"/>
      <c r="DH11" s="594"/>
      <c r="DI11" s="594"/>
      <c r="DJ11" s="594"/>
      <c r="DK11" s="594"/>
      <c r="DL11" s="594"/>
      <c r="DM11" s="594"/>
      <c r="DN11" s="594"/>
      <c r="DO11" s="594"/>
      <c r="DP11" s="595"/>
      <c r="DQ11" s="602">
        <v>297202</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188894</v>
      </c>
      <c r="BH12" s="594"/>
      <c r="BI12" s="594"/>
      <c r="BJ12" s="594"/>
      <c r="BK12" s="594"/>
      <c r="BL12" s="594"/>
      <c r="BM12" s="594"/>
      <c r="BN12" s="595"/>
      <c r="BO12" s="596">
        <v>42.1</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127815</v>
      </c>
      <c r="CS12" s="594"/>
      <c r="CT12" s="594"/>
      <c r="CU12" s="594"/>
      <c r="CV12" s="594"/>
      <c r="CW12" s="594"/>
      <c r="CX12" s="594"/>
      <c r="CY12" s="595"/>
      <c r="CZ12" s="596">
        <v>2.8</v>
      </c>
      <c r="DA12" s="596"/>
      <c r="DB12" s="596"/>
      <c r="DC12" s="596"/>
      <c r="DD12" s="602">
        <v>1490</v>
      </c>
      <c r="DE12" s="594"/>
      <c r="DF12" s="594"/>
      <c r="DG12" s="594"/>
      <c r="DH12" s="594"/>
      <c r="DI12" s="594"/>
      <c r="DJ12" s="594"/>
      <c r="DK12" s="594"/>
      <c r="DL12" s="594"/>
      <c r="DM12" s="594"/>
      <c r="DN12" s="594"/>
      <c r="DO12" s="594"/>
      <c r="DP12" s="595"/>
      <c r="DQ12" s="602">
        <v>122181</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14896</v>
      </c>
      <c r="S13" s="594"/>
      <c r="T13" s="594"/>
      <c r="U13" s="594"/>
      <c r="V13" s="594"/>
      <c r="W13" s="594"/>
      <c r="X13" s="594"/>
      <c r="Y13" s="595"/>
      <c r="Z13" s="596">
        <v>0.3</v>
      </c>
      <c r="AA13" s="596"/>
      <c r="AB13" s="596"/>
      <c r="AC13" s="596"/>
      <c r="AD13" s="597">
        <v>14896</v>
      </c>
      <c r="AE13" s="597"/>
      <c r="AF13" s="597"/>
      <c r="AG13" s="597"/>
      <c r="AH13" s="597"/>
      <c r="AI13" s="597"/>
      <c r="AJ13" s="597"/>
      <c r="AK13" s="597"/>
      <c r="AL13" s="598">
        <v>0.5</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184291</v>
      </c>
      <c r="BH13" s="594"/>
      <c r="BI13" s="594"/>
      <c r="BJ13" s="594"/>
      <c r="BK13" s="594"/>
      <c r="BL13" s="594"/>
      <c r="BM13" s="594"/>
      <c r="BN13" s="595"/>
      <c r="BO13" s="596">
        <v>41.1</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358434</v>
      </c>
      <c r="CS13" s="594"/>
      <c r="CT13" s="594"/>
      <c r="CU13" s="594"/>
      <c r="CV13" s="594"/>
      <c r="CW13" s="594"/>
      <c r="CX13" s="594"/>
      <c r="CY13" s="595"/>
      <c r="CZ13" s="596">
        <v>7.7</v>
      </c>
      <c r="DA13" s="596"/>
      <c r="DB13" s="596"/>
      <c r="DC13" s="596"/>
      <c r="DD13" s="602">
        <v>152131</v>
      </c>
      <c r="DE13" s="594"/>
      <c r="DF13" s="594"/>
      <c r="DG13" s="594"/>
      <c r="DH13" s="594"/>
      <c r="DI13" s="594"/>
      <c r="DJ13" s="594"/>
      <c r="DK13" s="594"/>
      <c r="DL13" s="594"/>
      <c r="DM13" s="594"/>
      <c r="DN13" s="594"/>
      <c r="DO13" s="594"/>
      <c r="DP13" s="595"/>
      <c r="DQ13" s="602">
        <v>264225</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9970</v>
      </c>
      <c r="BH14" s="594"/>
      <c r="BI14" s="594"/>
      <c r="BJ14" s="594"/>
      <c r="BK14" s="594"/>
      <c r="BL14" s="594"/>
      <c r="BM14" s="594"/>
      <c r="BN14" s="595"/>
      <c r="BO14" s="596">
        <v>2.2000000000000002</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182761</v>
      </c>
      <c r="CS14" s="594"/>
      <c r="CT14" s="594"/>
      <c r="CU14" s="594"/>
      <c r="CV14" s="594"/>
      <c r="CW14" s="594"/>
      <c r="CX14" s="594"/>
      <c r="CY14" s="595"/>
      <c r="CZ14" s="596">
        <v>3.9</v>
      </c>
      <c r="DA14" s="596"/>
      <c r="DB14" s="596"/>
      <c r="DC14" s="596"/>
      <c r="DD14" s="602" t="s">
        <v>108</v>
      </c>
      <c r="DE14" s="594"/>
      <c r="DF14" s="594"/>
      <c r="DG14" s="594"/>
      <c r="DH14" s="594"/>
      <c r="DI14" s="594"/>
      <c r="DJ14" s="594"/>
      <c r="DK14" s="594"/>
      <c r="DL14" s="594"/>
      <c r="DM14" s="594"/>
      <c r="DN14" s="594"/>
      <c r="DO14" s="594"/>
      <c r="DP14" s="595"/>
      <c r="DQ14" s="602">
        <v>155461</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848</v>
      </c>
      <c r="S15" s="594"/>
      <c r="T15" s="594"/>
      <c r="U15" s="594"/>
      <c r="V15" s="594"/>
      <c r="W15" s="594"/>
      <c r="X15" s="594"/>
      <c r="Y15" s="595"/>
      <c r="Z15" s="596">
        <v>0</v>
      </c>
      <c r="AA15" s="596"/>
      <c r="AB15" s="596"/>
      <c r="AC15" s="596"/>
      <c r="AD15" s="597">
        <v>848</v>
      </c>
      <c r="AE15" s="597"/>
      <c r="AF15" s="597"/>
      <c r="AG15" s="597"/>
      <c r="AH15" s="597"/>
      <c r="AI15" s="597"/>
      <c r="AJ15" s="597"/>
      <c r="AK15" s="597"/>
      <c r="AL15" s="598">
        <v>0</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32020</v>
      </c>
      <c r="BH15" s="594"/>
      <c r="BI15" s="594"/>
      <c r="BJ15" s="594"/>
      <c r="BK15" s="594"/>
      <c r="BL15" s="594"/>
      <c r="BM15" s="594"/>
      <c r="BN15" s="595"/>
      <c r="BO15" s="596">
        <v>7.1</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482289</v>
      </c>
      <c r="CS15" s="594"/>
      <c r="CT15" s="594"/>
      <c r="CU15" s="594"/>
      <c r="CV15" s="594"/>
      <c r="CW15" s="594"/>
      <c r="CX15" s="594"/>
      <c r="CY15" s="595"/>
      <c r="CZ15" s="596">
        <v>10.4</v>
      </c>
      <c r="DA15" s="596"/>
      <c r="DB15" s="596"/>
      <c r="DC15" s="596"/>
      <c r="DD15" s="602">
        <v>40716</v>
      </c>
      <c r="DE15" s="594"/>
      <c r="DF15" s="594"/>
      <c r="DG15" s="594"/>
      <c r="DH15" s="594"/>
      <c r="DI15" s="594"/>
      <c r="DJ15" s="594"/>
      <c r="DK15" s="594"/>
      <c r="DL15" s="594"/>
      <c r="DM15" s="594"/>
      <c r="DN15" s="594"/>
      <c r="DO15" s="594"/>
      <c r="DP15" s="595"/>
      <c r="DQ15" s="602">
        <v>405354</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2643909</v>
      </c>
      <c r="S16" s="594"/>
      <c r="T16" s="594"/>
      <c r="U16" s="594"/>
      <c r="V16" s="594"/>
      <c r="W16" s="594"/>
      <c r="X16" s="594"/>
      <c r="Y16" s="595"/>
      <c r="Z16" s="596">
        <v>53.5</v>
      </c>
      <c r="AA16" s="596"/>
      <c r="AB16" s="596"/>
      <c r="AC16" s="596"/>
      <c r="AD16" s="597">
        <v>2486739</v>
      </c>
      <c r="AE16" s="597"/>
      <c r="AF16" s="597"/>
      <c r="AG16" s="597"/>
      <c r="AH16" s="597"/>
      <c r="AI16" s="597"/>
      <c r="AJ16" s="597"/>
      <c r="AK16" s="597"/>
      <c r="AL16" s="598">
        <v>76.5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23098</v>
      </c>
      <c r="CS16" s="594"/>
      <c r="CT16" s="594"/>
      <c r="CU16" s="594"/>
      <c r="CV16" s="594"/>
      <c r="CW16" s="594"/>
      <c r="CX16" s="594"/>
      <c r="CY16" s="595"/>
      <c r="CZ16" s="596">
        <v>0.5</v>
      </c>
      <c r="DA16" s="596"/>
      <c r="DB16" s="596"/>
      <c r="DC16" s="596"/>
      <c r="DD16" s="602" t="s">
        <v>108</v>
      </c>
      <c r="DE16" s="594"/>
      <c r="DF16" s="594"/>
      <c r="DG16" s="594"/>
      <c r="DH16" s="594"/>
      <c r="DI16" s="594"/>
      <c r="DJ16" s="594"/>
      <c r="DK16" s="594"/>
      <c r="DL16" s="594"/>
      <c r="DM16" s="594"/>
      <c r="DN16" s="594"/>
      <c r="DO16" s="594"/>
      <c r="DP16" s="595"/>
      <c r="DQ16" s="602">
        <v>23098</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2486739</v>
      </c>
      <c r="S17" s="594"/>
      <c r="T17" s="594"/>
      <c r="U17" s="594"/>
      <c r="V17" s="594"/>
      <c r="W17" s="594"/>
      <c r="X17" s="594"/>
      <c r="Y17" s="595"/>
      <c r="Z17" s="596">
        <v>50.4</v>
      </c>
      <c r="AA17" s="596"/>
      <c r="AB17" s="596"/>
      <c r="AC17" s="596"/>
      <c r="AD17" s="597">
        <v>2486739</v>
      </c>
      <c r="AE17" s="597"/>
      <c r="AF17" s="597"/>
      <c r="AG17" s="597"/>
      <c r="AH17" s="597"/>
      <c r="AI17" s="597"/>
      <c r="AJ17" s="597"/>
      <c r="AK17" s="597"/>
      <c r="AL17" s="598">
        <v>76.5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802451</v>
      </c>
      <c r="CS17" s="594"/>
      <c r="CT17" s="594"/>
      <c r="CU17" s="594"/>
      <c r="CV17" s="594"/>
      <c r="CW17" s="594"/>
      <c r="CX17" s="594"/>
      <c r="CY17" s="595"/>
      <c r="CZ17" s="596">
        <v>17.3</v>
      </c>
      <c r="DA17" s="596"/>
      <c r="DB17" s="596"/>
      <c r="DC17" s="596"/>
      <c r="DD17" s="602" t="s">
        <v>108</v>
      </c>
      <c r="DE17" s="594"/>
      <c r="DF17" s="594"/>
      <c r="DG17" s="594"/>
      <c r="DH17" s="594"/>
      <c r="DI17" s="594"/>
      <c r="DJ17" s="594"/>
      <c r="DK17" s="594"/>
      <c r="DL17" s="594"/>
      <c r="DM17" s="594"/>
      <c r="DN17" s="594"/>
      <c r="DO17" s="594"/>
      <c r="DP17" s="595"/>
      <c r="DQ17" s="602">
        <v>741924</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157164</v>
      </c>
      <c r="S18" s="594"/>
      <c r="T18" s="594"/>
      <c r="U18" s="594"/>
      <c r="V18" s="594"/>
      <c r="W18" s="594"/>
      <c r="X18" s="594"/>
      <c r="Y18" s="595"/>
      <c r="Z18" s="596">
        <v>3.2</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6</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1875</v>
      </c>
      <c r="BH19" s="594"/>
      <c r="BI19" s="594"/>
      <c r="BJ19" s="594"/>
      <c r="BK19" s="594"/>
      <c r="BL19" s="594"/>
      <c r="BM19" s="594"/>
      <c r="BN19" s="595"/>
      <c r="BO19" s="596">
        <v>0.4</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3296773</v>
      </c>
      <c r="S20" s="594"/>
      <c r="T20" s="594"/>
      <c r="U20" s="594"/>
      <c r="V20" s="594"/>
      <c r="W20" s="594"/>
      <c r="X20" s="594"/>
      <c r="Y20" s="595"/>
      <c r="Z20" s="596">
        <v>66.8</v>
      </c>
      <c r="AA20" s="596"/>
      <c r="AB20" s="596"/>
      <c r="AC20" s="596"/>
      <c r="AD20" s="597">
        <v>3139603</v>
      </c>
      <c r="AE20" s="597"/>
      <c r="AF20" s="597"/>
      <c r="AG20" s="597"/>
      <c r="AH20" s="597"/>
      <c r="AI20" s="597"/>
      <c r="AJ20" s="597"/>
      <c r="AK20" s="597"/>
      <c r="AL20" s="598">
        <v>96.6</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1875</v>
      </c>
      <c r="BH20" s="594"/>
      <c r="BI20" s="594"/>
      <c r="BJ20" s="594"/>
      <c r="BK20" s="594"/>
      <c r="BL20" s="594"/>
      <c r="BM20" s="594"/>
      <c r="BN20" s="595"/>
      <c r="BO20" s="596">
        <v>0.4</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4640788</v>
      </c>
      <c r="CS20" s="594"/>
      <c r="CT20" s="594"/>
      <c r="CU20" s="594"/>
      <c r="CV20" s="594"/>
      <c r="CW20" s="594"/>
      <c r="CX20" s="594"/>
      <c r="CY20" s="595"/>
      <c r="CZ20" s="596">
        <v>100</v>
      </c>
      <c r="DA20" s="596"/>
      <c r="DB20" s="596"/>
      <c r="DC20" s="596"/>
      <c r="DD20" s="602">
        <v>494560</v>
      </c>
      <c r="DE20" s="594"/>
      <c r="DF20" s="594"/>
      <c r="DG20" s="594"/>
      <c r="DH20" s="594"/>
      <c r="DI20" s="594"/>
      <c r="DJ20" s="594"/>
      <c r="DK20" s="594"/>
      <c r="DL20" s="594"/>
      <c r="DM20" s="594"/>
      <c r="DN20" s="594"/>
      <c r="DO20" s="594"/>
      <c r="DP20" s="595"/>
      <c r="DQ20" s="602">
        <v>3625356</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931</v>
      </c>
      <c r="S21" s="594"/>
      <c r="T21" s="594"/>
      <c r="U21" s="594"/>
      <c r="V21" s="594"/>
      <c r="W21" s="594"/>
      <c r="X21" s="594"/>
      <c r="Y21" s="595"/>
      <c r="Z21" s="596">
        <v>0</v>
      </c>
      <c r="AA21" s="596"/>
      <c r="AB21" s="596"/>
      <c r="AC21" s="596"/>
      <c r="AD21" s="597">
        <v>931</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1875</v>
      </c>
      <c r="BH21" s="594"/>
      <c r="BI21" s="594"/>
      <c r="BJ21" s="594"/>
      <c r="BK21" s="594"/>
      <c r="BL21" s="594"/>
      <c r="BM21" s="594"/>
      <c r="BN21" s="595"/>
      <c r="BO21" s="596">
        <v>0.4</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19935</v>
      </c>
      <c r="S22" s="594"/>
      <c r="T22" s="594"/>
      <c r="U22" s="594"/>
      <c r="V22" s="594"/>
      <c r="W22" s="594"/>
      <c r="X22" s="594"/>
      <c r="Y22" s="595"/>
      <c r="Z22" s="596">
        <v>0.4</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125264</v>
      </c>
      <c r="S23" s="594"/>
      <c r="T23" s="594"/>
      <c r="U23" s="594"/>
      <c r="V23" s="594"/>
      <c r="W23" s="594"/>
      <c r="X23" s="594"/>
      <c r="Y23" s="595"/>
      <c r="Z23" s="596">
        <v>2.5</v>
      </c>
      <c r="AA23" s="596"/>
      <c r="AB23" s="596"/>
      <c r="AC23" s="596"/>
      <c r="AD23" s="597">
        <v>2557</v>
      </c>
      <c r="AE23" s="597"/>
      <c r="AF23" s="597"/>
      <c r="AG23" s="597"/>
      <c r="AH23" s="597"/>
      <c r="AI23" s="597"/>
      <c r="AJ23" s="597"/>
      <c r="AK23" s="597"/>
      <c r="AL23" s="598">
        <v>0.1</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2374</v>
      </c>
      <c r="S24" s="594"/>
      <c r="T24" s="594"/>
      <c r="U24" s="594"/>
      <c r="V24" s="594"/>
      <c r="W24" s="594"/>
      <c r="X24" s="594"/>
      <c r="Y24" s="595"/>
      <c r="Z24" s="596">
        <v>0</v>
      </c>
      <c r="AA24" s="596"/>
      <c r="AB24" s="596"/>
      <c r="AC24" s="596"/>
      <c r="AD24" s="597">
        <v>153</v>
      </c>
      <c r="AE24" s="597"/>
      <c r="AF24" s="597"/>
      <c r="AG24" s="597"/>
      <c r="AH24" s="597"/>
      <c r="AI24" s="597"/>
      <c r="AJ24" s="597"/>
      <c r="AK24" s="597"/>
      <c r="AL24" s="598">
        <v>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1655794</v>
      </c>
      <c r="CS24" s="583"/>
      <c r="CT24" s="583"/>
      <c r="CU24" s="583"/>
      <c r="CV24" s="583"/>
      <c r="CW24" s="583"/>
      <c r="CX24" s="583"/>
      <c r="CY24" s="584"/>
      <c r="CZ24" s="620">
        <v>35.700000000000003</v>
      </c>
      <c r="DA24" s="621"/>
      <c r="DB24" s="621"/>
      <c r="DC24" s="622"/>
      <c r="DD24" s="619">
        <v>1411917</v>
      </c>
      <c r="DE24" s="583"/>
      <c r="DF24" s="583"/>
      <c r="DG24" s="583"/>
      <c r="DH24" s="583"/>
      <c r="DI24" s="583"/>
      <c r="DJ24" s="583"/>
      <c r="DK24" s="584"/>
      <c r="DL24" s="619">
        <v>1410503</v>
      </c>
      <c r="DM24" s="583"/>
      <c r="DN24" s="583"/>
      <c r="DO24" s="583"/>
      <c r="DP24" s="583"/>
      <c r="DQ24" s="583"/>
      <c r="DR24" s="583"/>
      <c r="DS24" s="583"/>
      <c r="DT24" s="583"/>
      <c r="DU24" s="583"/>
      <c r="DV24" s="584"/>
      <c r="DW24" s="587">
        <v>41.3</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209890</v>
      </c>
      <c r="S25" s="594"/>
      <c r="T25" s="594"/>
      <c r="U25" s="594"/>
      <c r="V25" s="594"/>
      <c r="W25" s="594"/>
      <c r="X25" s="594"/>
      <c r="Y25" s="595"/>
      <c r="Z25" s="596">
        <v>4.3</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658042</v>
      </c>
      <c r="CS25" s="625"/>
      <c r="CT25" s="625"/>
      <c r="CU25" s="625"/>
      <c r="CV25" s="625"/>
      <c r="CW25" s="625"/>
      <c r="CX25" s="625"/>
      <c r="CY25" s="626"/>
      <c r="CZ25" s="627">
        <v>14.2</v>
      </c>
      <c r="DA25" s="628"/>
      <c r="DB25" s="628"/>
      <c r="DC25" s="629"/>
      <c r="DD25" s="602">
        <v>603823</v>
      </c>
      <c r="DE25" s="625"/>
      <c r="DF25" s="625"/>
      <c r="DG25" s="625"/>
      <c r="DH25" s="625"/>
      <c r="DI25" s="625"/>
      <c r="DJ25" s="625"/>
      <c r="DK25" s="626"/>
      <c r="DL25" s="602">
        <v>603823</v>
      </c>
      <c r="DM25" s="625"/>
      <c r="DN25" s="625"/>
      <c r="DO25" s="625"/>
      <c r="DP25" s="625"/>
      <c r="DQ25" s="625"/>
      <c r="DR25" s="625"/>
      <c r="DS25" s="625"/>
      <c r="DT25" s="625"/>
      <c r="DU25" s="625"/>
      <c r="DV25" s="626"/>
      <c r="DW25" s="598">
        <v>17.7</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418936</v>
      </c>
      <c r="CS26" s="594"/>
      <c r="CT26" s="594"/>
      <c r="CU26" s="594"/>
      <c r="CV26" s="594"/>
      <c r="CW26" s="594"/>
      <c r="CX26" s="594"/>
      <c r="CY26" s="595"/>
      <c r="CZ26" s="627">
        <v>9</v>
      </c>
      <c r="DA26" s="628"/>
      <c r="DB26" s="628"/>
      <c r="DC26" s="629"/>
      <c r="DD26" s="602">
        <v>380077</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192304</v>
      </c>
      <c r="S27" s="594"/>
      <c r="T27" s="594"/>
      <c r="U27" s="594"/>
      <c r="V27" s="594"/>
      <c r="W27" s="594"/>
      <c r="X27" s="594"/>
      <c r="Y27" s="595"/>
      <c r="Z27" s="596">
        <v>3.9</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448326</v>
      </c>
      <c r="BH27" s="594"/>
      <c r="BI27" s="594"/>
      <c r="BJ27" s="594"/>
      <c r="BK27" s="594"/>
      <c r="BL27" s="594"/>
      <c r="BM27" s="594"/>
      <c r="BN27" s="595"/>
      <c r="BO27" s="596">
        <v>100</v>
      </c>
      <c r="BP27" s="596"/>
      <c r="BQ27" s="596"/>
      <c r="BR27" s="596"/>
      <c r="BS27" s="602">
        <v>783</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195301</v>
      </c>
      <c r="CS27" s="625"/>
      <c r="CT27" s="625"/>
      <c r="CU27" s="625"/>
      <c r="CV27" s="625"/>
      <c r="CW27" s="625"/>
      <c r="CX27" s="625"/>
      <c r="CY27" s="626"/>
      <c r="CZ27" s="627">
        <v>4.2</v>
      </c>
      <c r="DA27" s="628"/>
      <c r="DB27" s="628"/>
      <c r="DC27" s="629"/>
      <c r="DD27" s="602">
        <v>66170</v>
      </c>
      <c r="DE27" s="625"/>
      <c r="DF27" s="625"/>
      <c r="DG27" s="625"/>
      <c r="DH27" s="625"/>
      <c r="DI27" s="625"/>
      <c r="DJ27" s="625"/>
      <c r="DK27" s="626"/>
      <c r="DL27" s="602">
        <v>64756</v>
      </c>
      <c r="DM27" s="625"/>
      <c r="DN27" s="625"/>
      <c r="DO27" s="625"/>
      <c r="DP27" s="625"/>
      <c r="DQ27" s="625"/>
      <c r="DR27" s="625"/>
      <c r="DS27" s="625"/>
      <c r="DT27" s="625"/>
      <c r="DU27" s="625"/>
      <c r="DV27" s="626"/>
      <c r="DW27" s="598">
        <v>1.9</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122309</v>
      </c>
      <c r="S28" s="594"/>
      <c r="T28" s="594"/>
      <c r="U28" s="594"/>
      <c r="V28" s="594"/>
      <c r="W28" s="594"/>
      <c r="X28" s="594"/>
      <c r="Y28" s="595"/>
      <c r="Z28" s="596">
        <v>2.5</v>
      </c>
      <c r="AA28" s="596"/>
      <c r="AB28" s="596"/>
      <c r="AC28" s="596"/>
      <c r="AD28" s="597">
        <v>94665</v>
      </c>
      <c r="AE28" s="597"/>
      <c r="AF28" s="597"/>
      <c r="AG28" s="597"/>
      <c r="AH28" s="597"/>
      <c r="AI28" s="597"/>
      <c r="AJ28" s="597"/>
      <c r="AK28" s="597"/>
      <c r="AL28" s="598">
        <v>2.9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802451</v>
      </c>
      <c r="CS28" s="594"/>
      <c r="CT28" s="594"/>
      <c r="CU28" s="594"/>
      <c r="CV28" s="594"/>
      <c r="CW28" s="594"/>
      <c r="CX28" s="594"/>
      <c r="CY28" s="595"/>
      <c r="CZ28" s="627">
        <v>17.3</v>
      </c>
      <c r="DA28" s="628"/>
      <c r="DB28" s="628"/>
      <c r="DC28" s="629"/>
      <c r="DD28" s="602">
        <v>741924</v>
      </c>
      <c r="DE28" s="594"/>
      <c r="DF28" s="594"/>
      <c r="DG28" s="594"/>
      <c r="DH28" s="594"/>
      <c r="DI28" s="594"/>
      <c r="DJ28" s="594"/>
      <c r="DK28" s="595"/>
      <c r="DL28" s="602">
        <v>741924</v>
      </c>
      <c r="DM28" s="594"/>
      <c r="DN28" s="594"/>
      <c r="DO28" s="594"/>
      <c r="DP28" s="594"/>
      <c r="DQ28" s="594"/>
      <c r="DR28" s="594"/>
      <c r="DS28" s="594"/>
      <c r="DT28" s="594"/>
      <c r="DU28" s="594"/>
      <c r="DV28" s="595"/>
      <c r="DW28" s="598">
        <v>21.7</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3040</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802451</v>
      </c>
      <c r="CS29" s="625"/>
      <c r="CT29" s="625"/>
      <c r="CU29" s="625"/>
      <c r="CV29" s="625"/>
      <c r="CW29" s="625"/>
      <c r="CX29" s="625"/>
      <c r="CY29" s="626"/>
      <c r="CZ29" s="627">
        <v>17.3</v>
      </c>
      <c r="DA29" s="628"/>
      <c r="DB29" s="628"/>
      <c r="DC29" s="629"/>
      <c r="DD29" s="602">
        <v>741924</v>
      </c>
      <c r="DE29" s="625"/>
      <c r="DF29" s="625"/>
      <c r="DG29" s="625"/>
      <c r="DH29" s="625"/>
      <c r="DI29" s="625"/>
      <c r="DJ29" s="625"/>
      <c r="DK29" s="626"/>
      <c r="DL29" s="602">
        <v>741924</v>
      </c>
      <c r="DM29" s="625"/>
      <c r="DN29" s="625"/>
      <c r="DO29" s="625"/>
      <c r="DP29" s="625"/>
      <c r="DQ29" s="625"/>
      <c r="DR29" s="625"/>
      <c r="DS29" s="625"/>
      <c r="DT29" s="625"/>
      <c r="DU29" s="625"/>
      <c r="DV29" s="626"/>
      <c r="DW29" s="598">
        <v>21.7</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213050</v>
      </c>
      <c r="S30" s="594"/>
      <c r="T30" s="594"/>
      <c r="U30" s="594"/>
      <c r="V30" s="594"/>
      <c r="W30" s="594"/>
      <c r="X30" s="594"/>
      <c r="Y30" s="595"/>
      <c r="Z30" s="596">
        <v>4.3</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99.7</v>
      </c>
      <c r="BH30" s="652"/>
      <c r="BI30" s="652"/>
      <c r="BJ30" s="652"/>
      <c r="BK30" s="652"/>
      <c r="BL30" s="652"/>
      <c r="BM30" s="588">
        <v>98.3</v>
      </c>
      <c r="BN30" s="652"/>
      <c r="BO30" s="652"/>
      <c r="BP30" s="652"/>
      <c r="BQ30" s="653"/>
      <c r="BR30" s="651">
        <v>99.5</v>
      </c>
      <c r="BS30" s="652"/>
      <c r="BT30" s="652"/>
      <c r="BU30" s="652"/>
      <c r="BV30" s="652"/>
      <c r="BW30" s="652"/>
      <c r="BX30" s="588">
        <v>98.4</v>
      </c>
      <c r="BY30" s="652"/>
      <c r="BZ30" s="652"/>
      <c r="CA30" s="652"/>
      <c r="CB30" s="653"/>
      <c r="CD30" s="656"/>
      <c r="CE30" s="657"/>
      <c r="CF30" s="607" t="s">
        <v>290</v>
      </c>
      <c r="CG30" s="608"/>
      <c r="CH30" s="608"/>
      <c r="CI30" s="608"/>
      <c r="CJ30" s="608"/>
      <c r="CK30" s="608"/>
      <c r="CL30" s="608"/>
      <c r="CM30" s="608"/>
      <c r="CN30" s="608"/>
      <c r="CO30" s="608"/>
      <c r="CP30" s="608"/>
      <c r="CQ30" s="609"/>
      <c r="CR30" s="593">
        <v>727265</v>
      </c>
      <c r="CS30" s="594"/>
      <c r="CT30" s="594"/>
      <c r="CU30" s="594"/>
      <c r="CV30" s="594"/>
      <c r="CW30" s="594"/>
      <c r="CX30" s="594"/>
      <c r="CY30" s="595"/>
      <c r="CZ30" s="627">
        <v>15.7</v>
      </c>
      <c r="DA30" s="628"/>
      <c r="DB30" s="628"/>
      <c r="DC30" s="629"/>
      <c r="DD30" s="602">
        <v>669689</v>
      </c>
      <c r="DE30" s="594"/>
      <c r="DF30" s="594"/>
      <c r="DG30" s="594"/>
      <c r="DH30" s="594"/>
      <c r="DI30" s="594"/>
      <c r="DJ30" s="594"/>
      <c r="DK30" s="595"/>
      <c r="DL30" s="602">
        <v>669689</v>
      </c>
      <c r="DM30" s="594"/>
      <c r="DN30" s="594"/>
      <c r="DO30" s="594"/>
      <c r="DP30" s="594"/>
      <c r="DQ30" s="594"/>
      <c r="DR30" s="594"/>
      <c r="DS30" s="594"/>
      <c r="DT30" s="594"/>
      <c r="DU30" s="594"/>
      <c r="DV30" s="595"/>
      <c r="DW30" s="598">
        <v>19.600000000000001</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259967</v>
      </c>
      <c r="S31" s="594"/>
      <c r="T31" s="594"/>
      <c r="U31" s="594"/>
      <c r="V31" s="594"/>
      <c r="W31" s="594"/>
      <c r="X31" s="594"/>
      <c r="Y31" s="595"/>
      <c r="Z31" s="596">
        <v>5.3</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99.7</v>
      </c>
      <c r="BH31" s="625"/>
      <c r="BI31" s="625"/>
      <c r="BJ31" s="625"/>
      <c r="BK31" s="625"/>
      <c r="BL31" s="625"/>
      <c r="BM31" s="599">
        <v>98.5</v>
      </c>
      <c r="BN31" s="649"/>
      <c r="BO31" s="649"/>
      <c r="BP31" s="649"/>
      <c r="BQ31" s="650"/>
      <c r="BR31" s="648">
        <v>99.5</v>
      </c>
      <c r="BS31" s="625"/>
      <c r="BT31" s="625"/>
      <c r="BU31" s="625"/>
      <c r="BV31" s="625"/>
      <c r="BW31" s="625"/>
      <c r="BX31" s="599">
        <v>98.4</v>
      </c>
      <c r="BY31" s="649"/>
      <c r="BZ31" s="649"/>
      <c r="CA31" s="649"/>
      <c r="CB31" s="650"/>
      <c r="CD31" s="656"/>
      <c r="CE31" s="657"/>
      <c r="CF31" s="607" t="s">
        <v>294</v>
      </c>
      <c r="CG31" s="608"/>
      <c r="CH31" s="608"/>
      <c r="CI31" s="608"/>
      <c r="CJ31" s="608"/>
      <c r="CK31" s="608"/>
      <c r="CL31" s="608"/>
      <c r="CM31" s="608"/>
      <c r="CN31" s="608"/>
      <c r="CO31" s="608"/>
      <c r="CP31" s="608"/>
      <c r="CQ31" s="609"/>
      <c r="CR31" s="593">
        <v>75186</v>
      </c>
      <c r="CS31" s="625"/>
      <c r="CT31" s="625"/>
      <c r="CU31" s="625"/>
      <c r="CV31" s="625"/>
      <c r="CW31" s="625"/>
      <c r="CX31" s="625"/>
      <c r="CY31" s="626"/>
      <c r="CZ31" s="627">
        <v>1.6</v>
      </c>
      <c r="DA31" s="628"/>
      <c r="DB31" s="628"/>
      <c r="DC31" s="629"/>
      <c r="DD31" s="602">
        <v>72235</v>
      </c>
      <c r="DE31" s="625"/>
      <c r="DF31" s="625"/>
      <c r="DG31" s="625"/>
      <c r="DH31" s="625"/>
      <c r="DI31" s="625"/>
      <c r="DJ31" s="625"/>
      <c r="DK31" s="626"/>
      <c r="DL31" s="602">
        <v>72235</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77633</v>
      </c>
      <c r="S32" s="594"/>
      <c r="T32" s="594"/>
      <c r="U32" s="594"/>
      <c r="V32" s="594"/>
      <c r="W32" s="594"/>
      <c r="X32" s="594"/>
      <c r="Y32" s="595"/>
      <c r="Z32" s="596">
        <v>1.6</v>
      </c>
      <c r="AA32" s="596"/>
      <c r="AB32" s="596"/>
      <c r="AC32" s="596"/>
      <c r="AD32" s="597">
        <v>10642</v>
      </c>
      <c r="AE32" s="597"/>
      <c r="AF32" s="597"/>
      <c r="AG32" s="597"/>
      <c r="AH32" s="597"/>
      <c r="AI32" s="597"/>
      <c r="AJ32" s="597"/>
      <c r="AK32" s="597"/>
      <c r="AL32" s="598">
        <v>0.3</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99.6</v>
      </c>
      <c r="BH32" s="661"/>
      <c r="BI32" s="661"/>
      <c r="BJ32" s="661"/>
      <c r="BK32" s="661"/>
      <c r="BL32" s="661"/>
      <c r="BM32" s="662">
        <v>97.8</v>
      </c>
      <c r="BN32" s="661"/>
      <c r="BO32" s="661"/>
      <c r="BP32" s="661"/>
      <c r="BQ32" s="663"/>
      <c r="BR32" s="660">
        <v>99.5</v>
      </c>
      <c r="BS32" s="661"/>
      <c r="BT32" s="661"/>
      <c r="BU32" s="661"/>
      <c r="BV32" s="661"/>
      <c r="BW32" s="661"/>
      <c r="BX32" s="662">
        <v>98</v>
      </c>
      <c r="BY32" s="661"/>
      <c r="BZ32" s="661"/>
      <c r="CA32" s="661"/>
      <c r="CB32" s="663"/>
      <c r="CD32" s="658"/>
      <c r="CE32" s="659"/>
      <c r="CF32" s="607" t="s">
        <v>297</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414000</v>
      </c>
      <c r="S33" s="594"/>
      <c r="T33" s="594"/>
      <c r="U33" s="594"/>
      <c r="V33" s="594"/>
      <c r="W33" s="594"/>
      <c r="X33" s="594"/>
      <c r="Y33" s="595"/>
      <c r="Z33" s="596">
        <v>8.4</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2467336</v>
      </c>
      <c r="CS33" s="625"/>
      <c r="CT33" s="625"/>
      <c r="CU33" s="625"/>
      <c r="CV33" s="625"/>
      <c r="CW33" s="625"/>
      <c r="CX33" s="625"/>
      <c r="CY33" s="626"/>
      <c r="CZ33" s="627">
        <v>53.2</v>
      </c>
      <c r="DA33" s="628"/>
      <c r="DB33" s="628"/>
      <c r="DC33" s="629"/>
      <c r="DD33" s="602">
        <v>1915726</v>
      </c>
      <c r="DE33" s="625"/>
      <c r="DF33" s="625"/>
      <c r="DG33" s="625"/>
      <c r="DH33" s="625"/>
      <c r="DI33" s="625"/>
      <c r="DJ33" s="625"/>
      <c r="DK33" s="626"/>
      <c r="DL33" s="602">
        <v>1232566</v>
      </c>
      <c r="DM33" s="625"/>
      <c r="DN33" s="625"/>
      <c r="DO33" s="625"/>
      <c r="DP33" s="625"/>
      <c r="DQ33" s="625"/>
      <c r="DR33" s="625"/>
      <c r="DS33" s="625"/>
      <c r="DT33" s="625"/>
      <c r="DU33" s="625"/>
      <c r="DV33" s="626"/>
      <c r="DW33" s="598">
        <v>36.1</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917270</v>
      </c>
      <c r="CS34" s="594"/>
      <c r="CT34" s="594"/>
      <c r="CU34" s="594"/>
      <c r="CV34" s="594"/>
      <c r="CW34" s="594"/>
      <c r="CX34" s="594"/>
      <c r="CY34" s="595"/>
      <c r="CZ34" s="627">
        <v>19.8</v>
      </c>
      <c r="DA34" s="628"/>
      <c r="DB34" s="628"/>
      <c r="DC34" s="629"/>
      <c r="DD34" s="602">
        <v>780536</v>
      </c>
      <c r="DE34" s="594"/>
      <c r="DF34" s="594"/>
      <c r="DG34" s="594"/>
      <c r="DH34" s="594"/>
      <c r="DI34" s="594"/>
      <c r="DJ34" s="594"/>
      <c r="DK34" s="595"/>
      <c r="DL34" s="602">
        <v>680243</v>
      </c>
      <c r="DM34" s="594"/>
      <c r="DN34" s="594"/>
      <c r="DO34" s="594"/>
      <c r="DP34" s="594"/>
      <c r="DQ34" s="594"/>
      <c r="DR34" s="594"/>
      <c r="DS34" s="594"/>
      <c r="DT34" s="594"/>
      <c r="DU34" s="594"/>
      <c r="DV34" s="595"/>
      <c r="DW34" s="598">
        <v>19.899999999999999</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163400</v>
      </c>
      <c r="S35" s="594"/>
      <c r="T35" s="594"/>
      <c r="U35" s="594"/>
      <c r="V35" s="594"/>
      <c r="W35" s="594"/>
      <c r="X35" s="594"/>
      <c r="Y35" s="595"/>
      <c r="Z35" s="596">
        <v>3.3</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309059</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538</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111391</v>
      </c>
      <c r="CS35" s="625"/>
      <c r="CT35" s="625"/>
      <c r="CU35" s="625"/>
      <c r="CV35" s="625"/>
      <c r="CW35" s="625"/>
      <c r="CX35" s="625"/>
      <c r="CY35" s="626"/>
      <c r="CZ35" s="627">
        <v>2.4</v>
      </c>
      <c r="DA35" s="628"/>
      <c r="DB35" s="628"/>
      <c r="DC35" s="629"/>
      <c r="DD35" s="602">
        <v>96940</v>
      </c>
      <c r="DE35" s="625"/>
      <c r="DF35" s="625"/>
      <c r="DG35" s="625"/>
      <c r="DH35" s="625"/>
      <c r="DI35" s="625"/>
      <c r="DJ35" s="625"/>
      <c r="DK35" s="626"/>
      <c r="DL35" s="602">
        <v>40838</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4937470</v>
      </c>
      <c r="S36" s="666"/>
      <c r="T36" s="666"/>
      <c r="U36" s="666"/>
      <c r="V36" s="666"/>
      <c r="W36" s="666"/>
      <c r="X36" s="666"/>
      <c r="Y36" s="667"/>
      <c r="Z36" s="668">
        <v>100</v>
      </c>
      <c r="AA36" s="668"/>
      <c r="AB36" s="668"/>
      <c r="AC36" s="668"/>
      <c r="AD36" s="669">
        <v>3248551</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59383</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-6255</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597163</v>
      </c>
      <c r="CS36" s="594"/>
      <c r="CT36" s="594"/>
      <c r="CU36" s="594"/>
      <c r="CV36" s="594"/>
      <c r="CW36" s="594"/>
      <c r="CX36" s="594"/>
      <c r="CY36" s="595"/>
      <c r="CZ36" s="627">
        <v>12.9</v>
      </c>
      <c r="DA36" s="628"/>
      <c r="DB36" s="628"/>
      <c r="DC36" s="629"/>
      <c r="DD36" s="602">
        <v>451774</v>
      </c>
      <c r="DE36" s="594"/>
      <c r="DF36" s="594"/>
      <c r="DG36" s="594"/>
      <c r="DH36" s="594"/>
      <c r="DI36" s="594"/>
      <c r="DJ36" s="594"/>
      <c r="DK36" s="595"/>
      <c r="DL36" s="602">
        <v>299210</v>
      </c>
      <c r="DM36" s="594"/>
      <c r="DN36" s="594"/>
      <c r="DO36" s="594"/>
      <c r="DP36" s="594"/>
      <c r="DQ36" s="594"/>
      <c r="DR36" s="594"/>
      <c r="DS36" s="594"/>
      <c r="DT36" s="594"/>
      <c r="DU36" s="594"/>
      <c r="DV36" s="595"/>
      <c r="DW36" s="598">
        <v>8.8000000000000007</v>
      </c>
      <c r="DX36" s="623"/>
      <c r="DY36" s="623"/>
      <c r="DZ36" s="623"/>
      <c r="EA36" s="623"/>
      <c r="EB36" s="623"/>
      <c r="EC36" s="624"/>
    </row>
    <row r="37" spans="2:133" ht="11.25" customHeight="1">
      <c r="AQ37" s="672" t="s">
        <v>312</v>
      </c>
      <c r="AR37" s="673"/>
      <c r="AS37" s="673"/>
      <c r="AT37" s="673"/>
      <c r="AU37" s="673"/>
      <c r="AV37" s="673"/>
      <c r="AW37" s="673"/>
      <c r="AX37" s="673"/>
      <c r="AY37" s="674"/>
      <c r="AZ37" s="593">
        <v>58308</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716</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198846</v>
      </c>
      <c r="CS37" s="625"/>
      <c r="CT37" s="625"/>
      <c r="CU37" s="625"/>
      <c r="CV37" s="625"/>
      <c r="CW37" s="625"/>
      <c r="CX37" s="625"/>
      <c r="CY37" s="626"/>
      <c r="CZ37" s="627">
        <v>4.3</v>
      </c>
      <c r="DA37" s="628"/>
      <c r="DB37" s="628"/>
      <c r="DC37" s="629"/>
      <c r="DD37" s="602">
        <v>171255</v>
      </c>
      <c r="DE37" s="625"/>
      <c r="DF37" s="625"/>
      <c r="DG37" s="625"/>
      <c r="DH37" s="625"/>
      <c r="DI37" s="625"/>
      <c r="DJ37" s="625"/>
      <c r="DK37" s="626"/>
      <c r="DL37" s="602">
        <v>168160</v>
      </c>
      <c r="DM37" s="625"/>
      <c r="DN37" s="625"/>
      <c r="DO37" s="625"/>
      <c r="DP37" s="625"/>
      <c r="DQ37" s="625"/>
      <c r="DR37" s="625"/>
      <c r="DS37" s="625"/>
      <c r="DT37" s="625"/>
      <c r="DU37" s="625"/>
      <c r="DV37" s="626"/>
      <c r="DW37" s="598">
        <v>4.9000000000000004</v>
      </c>
      <c r="DX37" s="623"/>
      <c r="DY37" s="623"/>
      <c r="DZ37" s="623"/>
      <c r="EA37" s="623"/>
      <c r="EB37" s="623"/>
      <c r="EC37" s="624"/>
    </row>
    <row r="38" spans="2:133" ht="11.25" customHeight="1">
      <c r="AQ38" s="672" t="s">
        <v>315</v>
      </c>
      <c r="AR38" s="673"/>
      <c r="AS38" s="673"/>
      <c r="AT38" s="673"/>
      <c r="AU38" s="673"/>
      <c r="AV38" s="673"/>
      <c r="AW38" s="673"/>
      <c r="AX38" s="673"/>
      <c r="AY38" s="674"/>
      <c r="AZ38" s="593">
        <v>8150</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1690</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309059</v>
      </c>
      <c r="CS38" s="594"/>
      <c r="CT38" s="594"/>
      <c r="CU38" s="594"/>
      <c r="CV38" s="594"/>
      <c r="CW38" s="594"/>
      <c r="CX38" s="594"/>
      <c r="CY38" s="595"/>
      <c r="CZ38" s="627">
        <v>6.7</v>
      </c>
      <c r="DA38" s="628"/>
      <c r="DB38" s="628"/>
      <c r="DC38" s="629"/>
      <c r="DD38" s="602">
        <v>274395</v>
      </c>
      <c r="DE38" s="594"/>
      <c r="DF38" s="594"/>
      <c r="DG38" s="594"/>
      <c r="DH38" s="594"/>
      <c r="DI38" s="594"/>
      <c r="DJ38" s="594"/>
      <c r="DK38" s="595"/>
      <c r="DL38" s="602">
        <v>212275</v>
      </c>
      <c r="DM38" s="594"/>
      <c r="DN38" s="594"/>
      <c r="DO38" s="594"/>
      <c r="DP38" s="594"/>
      <c r="DQ38" s="594"/>
      <c r="DR38" s="594"/>
      <c r="DS38" s="594"/>
      <c r="DT38" s="594"/>
      <c r="DU38" s="594"/>
      <c r="DV38" s="595"/>
      <c r="DW38" s="598">
        <v>6.2</v>
      </c>
      <c r="DX38" s="623"/>
      <c r="DY38" s="623"/>
      <c r="DZ38" s="623"/>
      <c r="EA38" s="623"/>
      <c r="EB38" s="623"/>
      <c r="EC38" s="624"/>
    </row>
    <row r="39" spans="2:133" ht="11.25" customHeight="1">
      <c r="AQ39" s="672" t="s">
        <v>318</v>
      </c>
      <c r="AR39" s="673"/>
      <c r="AS39" s="673"/>
      <c r="AT39" s="673"/>
      <c r="AU39" s="673"/>
      <c r="AV39" s="673"/>
      <c r="AW39" s="673"/>
      <c r="AX39" s="673"/>
      <c r="AY39" s="674"/>
      <c r="AZ39" s="593" t="s">
        <v>108</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130</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532453</v>
      </c>
      <c r="CS39" s="625"/>
      <c r="CT39" s="625"/>
      <c r="CU39" s="625"/>
      <c r="CV39" s="625"/>
      <c r="CW39" s="625"/>
      <c r="CX39" s="625"/>
      <c r="CY39" s="626"/>
      <c r="CZ39" s="627">
        <v>11.5</v>
      </c>
      <c r="DA39" s="628"/>
      <c r="DB39" s="628"/>
      <c r="DC39" s="629"/>
      <c r="DD39" s="602">
        <v>312081</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86159</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111</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t="s">
        <v>108</v>
      </c>
      <c r="CS40" s="594"/>
      <c r="CT40" s="594"/>
      <c r="CU40" s="594"/>
      <c r="CV40" s="594"/>
      <c r="CW40" s="594"/>
      <c r="CX40" s="594"/>
      <c r="CY40" s="595"/>
      <c r="CZ40" s="627" t="s">
        <v>108</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97059</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303</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517658</v>
      </c>
      <c r="CS42" s="594"/>
      <c r="CT42" s="594"/>
      <c r="CU42" s="594"/>
      <c r="CV42" s="594"/>
      <c r="CW42" s="594"/>
      <c r="CX42" s="594"/>
      <c r="CY42" s="595"/>
      <c r="CZ42" s="627">
        <v>11.2</v>
      </c>
      <c r="DA42" s="676"/>
      <c r="DB42" s="676"/>
      <c r="DC42" s="677"/>
      <c r="DD42" s="602">
        <v>297713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t="s">
        <v>117</v>
      </c>
      <c r="CS43" s="625"/>
      <c r="CT43" s="625"/>
      <c r="CU43" s="625"/>
      <c r="CV43" s="625"/>
      <c r="CW43" s="625"/>
      <c r="CX43" s="625"/>
      <c r="CY43" s="626"/>
      <c r="CZ43" s="627" t="s">
        <v>117</v>
      </c>
      <c r="DA43" s="628"/>
      <c r="DB43" s="628"/>
      <c r="DC43" s="629"/>
      <c r="DD43" s="602" t="s">
        <v>117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494560</v>
      </c>
      <c r="CS44" s="594"/>
      <c r="CT44" s="594"/>
      <c r="CU44" s="594"/>
      <c r="CV44" s="594"/>
      <c r="CW44" s="594"/>
      <c r="CX44" s="594"/>
      <c r="CY44" s="595"/>
      <c r="CZ44" s="627">
        <v>10.7</v>
      </c>
      <c r="DA44" s="676"/>
      <c r="DB44" s="676"/>
      <c r="DC44" s="677"/>
      <c r="DD44" s="602">
        <v>274615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104040</v>
      </c>
      <c r="CS45" s="625"/>
      <c r="CT45" s="625"/>
      <c r="CU45" s="625"/>
      <c r="CV45" s="625"/>
      <c r="CW45" s="625"/>
      <c r="CX45" s="625"/>
      <c r="CY45" s="626"/>
      <c r="CZ45" s="627">
        <v>2.2000000000000002</v>
      </c>
      <c r="DA45" s="628"/>
      <c r="DB45" s="628"/>
      <c r="DC45" s="629"/>
      <c r="DD45" s="602">
        <v>32048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340367</v>
      </c>
      <c r="CS46" s="594"/>
      <c r="CT46" s="594"/>
      <c r="CU46" s="594"/>
      <c r="CV46" s="594"/>
      <c r="CW46" s="594"/>
      <c r="CX46" s="594"/>
      <c r="CY46" s="595"/>
      <c r="CZ46" s="627">
        <v>7.3</v>
      </c>
      <c r="DA46" s="676"/>
      <c r="DB46" s="676"/>
      <c r="DC46" s="677"/>
      <c r="DD46" s="602">
        <v>205614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v>23098</v>
      </c>
      <c r="CS47" s="625"/>
      <c r="CT47" s="625"/>
      <c r="CU47" s="625"/>
      <c r="CV47" s="625"/>
      <c r="CW47" s="625"/>
      <c r="CX47" s="625"/>
      <c r="CY47" s="626"/>
      <c r="CZ47" s="627">
        <v>0.5</v>
      </c>
      <c r="DA47" s="628"/>
      <c r="DB47" s="628"/>
      <c r="DC47" s="629"/>
      <c r="DD47" s="602">
        <v>23098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4640788</v>
      </c>
      <c r="CS49" s="661"/>
      <c r="CT49" s="661"/>
      <c r="CU49" s="661"/>
      <c r="CV49" s="661"/>
      <c r="CW49" s="661"/>
      <c r="CX49" s="661"/>
      <c r="CY49" s="688"/>
      <c r="CZ49" s="689">
        <v>100</v>
      </c>
      <c r="DA49" s="690"/>
      <c r="DB49" s="690"/>
      <c r="DC49" s="691"/>
      <c r="DD49" s="692">
        <v>3625356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5140</v>
      </c>
      <c r="R7" s="723"/>
      <c r="S7" s="723"/>
      <c r="T7" s="723"/>
      <c r="U7" s="723"/>
      <c r="V7" s="723">
        <v>4876</v>
      </c>
      <c r="W7" s="723"/>
      <c r="X7" s="723"/>
      <c r="Y7" s="723"/>
      <c r="Z7" s="723"/>
      <c r="AA7" s="723">
        <v>264</v>
      </c>
      <c r="AB7" s="723"/>
      <c r="AC7" s="723"/>
      <c r="AD7" s="723"/>
      <c r="AE7" s="724"/>
      <c r="AF7" s="725">
        <v>175</v>
      </c>
      <c r="AG7" s="726"/>
      <c r="AH7" s="726"/>
      <c r="AI7" s="726"/>
      <c r="AJ7" s="727"/>
      <c r="AK7" s="762" t="s">
        <v>544</v>
      </c>
      <c r="AL7" s="763"/>
      <c r="AM7" s="763"/>
      <c r="AN7" s="763"/>
      <c r="AO7" s="763"/>
      <c r="AP7" s="763">
        <v>6870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362</v>
      </c>
      <c r="C8" s="744"/>
      <c r="D8" s="744"/>
      <c r="E8" s="744"/>
      <c r="F8" s="744"/>
      <c r="G8" s="744"/>
      <c r="H8" s="744"/>
      <c r="I8" s="744"/>
      <c r="J8" s="744"/>
      <c r="K8" s="744"/>
      <c r="L8" s="744"/>
      <c r="M8" s="744"/>
      <c r="N8" s="744"/>
      <c r="O8" s="744"/>
      <c r="P8" s="745"/>
      <c r="Q8" s="746">
        <v>96</v>
      </c>
      <c r="R8" s="747"/>
      <c r="S8" s="747"/>
      <c r="T8" s="747"/>
      <c r="U8" s="747"/>
      <c r="V8" s="747">
        <v>90</v>
      </c>
      <c r="W8" s="747"/>
      <c r="X8" s="747"/>
      <c r="Y8" s="747"/>
      <c r="Z8" s="747"/>
      <c r="AA8" s="747">
        <v>6</v>
      </c>
      <c r="AB8" s="747"/>
      <c r="AC8" s="747"/>
      <c r="AD8" s="747"/>
      <c r="AE8" s="748"/>
      <c r="AF8" s="749">
        <v>6</v>
      </c>
      <c r="AG8" s="750"/>
      <c r="AH8" s="750"/>
      <c r="AI8" s="750"/>
      <c r="AJ8" s="751"/>
      <c r="AK8" s="752" t="s">
        <v>545</v>
      </c>
      <c r="AL8" s="753"/>
      <c r="AM8" s="753"/>
      <c r="AN8" s="753"/>
      <c r="AO8" s="753"/>
      <c r="AP8" s="753" t="s">
        <v>546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5236</v>
      </c>
      <c r="R23" s="782"/>
      <c r="S23" s="782"/>
      <c r="T23" s="782"/>
      <c r="U23" s="782"/>
      <c r="V23" s="782">
        <v>4966</v>
      </c>
      <c r="W23" s="782"/>
      <c r="X23" s="782"/>
      <c r="Y23" s="782"/>
      <c r="Z23" s="782"/>
      <c r="AA23" s="782">
        <v>270</v>
      </c>
      <c r="AB23" s="782"/>
      <c r="AC23" s="782"/>
      <c r="AD23" s="782"/>
      <c r="AE23" s="783"/>
      <c r="AF23" s="784">
        <v>182</v>
      </c>
      <c r="AG23" s="782"/>
      <c r="AH23" s="782"/>
      <c r="AI23" s="782"/>
      <c r="AJ23" s="785"/>
      <c r="AK23" s="786"/>
      <c r="AL23" s="787"/>
      <c r="AM23" s="787"/>
      <c r="AN23" s="787"/>
      <c r="AO23" s="787"/>
      <c r="AP23" s="782">
        <v>6780</v>
      </c>
      <c r="AQ23" s="782"/>
      <c r="AR23" s="782"/>
      <c r="AS23" s="782"/>
      <c r="AT23" s="782"/>
      <c r="AU23" s="788"/>
      <c r="AV23" s="788"/>
      <c r="AW23" s="788"/>
      <c r="AX23" s="788"/>
      <c r="AY23" s="789"/>
      <c r="AZ23" s="797" t="s">
        <v>366</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874</v>
      </c>
      <c r="R28" s="811"/>
      <c r="S28" s="811"/>
      <c r="T28" s="811"/>
      <c r="U28" s="811"/>
      <c r="V28" s="811">
        <v>873</v>
      </c>
      <c r="W28" s="811"/>
      <c r="X28" s="811"/>
      <c r="Y28" s="811"/>
      <c r="Z28" s="811"/>
      <c r="AA28" s="811">
        <v>1</v>
      </c>
      <c r="AB28" s="811"/>
      <c r="AC28" s="811"/>
      <c r="AD28" s="811"/>
      <c r="AE28" s="812"/>
      <c r="AF28" s="813">
        <v>1</v>
      </c>
      <c r="AG28" s="811"/>
      <c r="AH28" s="811"/>
      <c r="AI28" s="811"/>
      <c r="AJ28" s="814"/>
      <c r="AK28" s="815">
        <v>72</v>
      </c>
      <c r="AL28" s="806"/>
      <c r="AM28" s="806"/>
      <c r="AN28" s="806"/>
      <c r="AO28" s="806"/>
      <c r="AP28" s="806" t="s">
        <v>547</v>
      </c>
      <c r="AQ28" s="806"/>
      <c r="AR28" s="806"/>
      <c r="AS28" s="806"/>
      <c r="AT28" s="806"/>
      <c r="AU28" s="806" t="s">
        <v>548</v>
      </c>
      <c r="AV28" s="806"/>
      <c r="AW28" s="806"/>
      <c r="AX28" s="806"/>
      <c r="AY28" s="806"/>
      <c r="AZ28" s="807" t="s">
        <v>548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439</v>
      </c>
      <c r="R29" s="747"/>
      <c r="S29" s="747"/>
      <c r="T29" s="747"/>
      <c r="U29" s="747"/>
      <c r="V29" s="747">
        <v>423</v>
      </c>
      <c r="W29" s="747"/>
      <c r="X29" s="747"/>
      <c r="Y29" s="747"/>
      <c r="Z29" s="747"/>
      <c r="AA29" s="747">
        <v>16</v>
      </c>
      <c r="AB29" s="747"/>
      <c r="AC29" s="747"/>
      <c r="AD29" s="747"/>
      <c r="AE29" s="748"/>
      <c r="AF29" s="749">
        <v>16</v>
      </c>
      <c r="AG29" s="750"/>
      <c r="AH29" s="750"/>
      <c r="AI29" s="750"/>
      <c r="AJ29" s="751"/>
      <c r="AK29" s="818">
        <v>60</v>
      </c>
      <c r="AL29" s="819"/>
      <c r="AM29" s="819"/>
      <c r="AN29" s="819"/>
      <c r="AO29" s="819"/>
      <c r="AP29" s="819" t="s">
        <v>548</v>
      </c>
      <c r="AQ29" s="819"/>
      <c r="AR29" s="819"/>
      <c r="AS29" s="819"/>
      <c r="AT29" s="819"/>
      <c r="AU29" s="819" t="s">
        <v>548</v>
      </c>
      <c r="AV29" s="819"/>
      <c r="AW29" s="819"/>
      <c r="AX29" s="819"/>
      <c r="AY29" s="819"/>
      <c r="AZ29" s="820" t="s">
        <v>548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66</v>
      </c>
      <c r="R30" s="747"/>
      <c r="S30" s="747"/>
      <c r="T30" s="747"/>
      <c r="U30" s="747"/>
      <c r="V30" s="747">
        <v>66</v>
      </c>
      <c r="W30" s="747"/>
      <c r="X30" s="747"/>
      <c r="Y30" s="747"/>
      <c r="Z30" s="747"/>
      <c r="AA30" s="747">
        <v>0</v>
      </c>
      <c r="AB30" s="747"/>
      <c r="AC30" s="747"/>
      <c r="AD30" s="747"/>
      <c r="AE30" s="748"/>
      <c r="AF30" s="749">
        <v>0</v>
      </c>
      <c r="AG30" s="750"/>
      <c r="AH30" s="750"/>
      <c r="AI30" s="750"/>
      <c r="AJ30" s="751"/>
      <c r="AK30" s="818">
        <v>20</v>
      </c>
      <c r="AL30" s="819"/>
      <c r="AM30" s="819"/>
      <c r="AN30" s="819"/>
      <c r="AO30" s="819"/>
      <c r="AP30" s="819" t="s">
        <v>549</v>
      </c>
      <c r="AQ30" s="819"/>
      <c r="AR30" s="819"/>
      <c r="AS30" s="819"/>
      <c r="AT30" s="819"/>
      <c r="AU30" s="819" t="s">
        <v>548</v>
      </c>
      <c r="AV30" s="819"/>
      <c r="AW30" s="819"/>
      <c r="AX30" s="819"/>
      <c r="AY30" s="819"/>
      <c r="AZ30" s="820" t="s">
        <v>550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62</v>
      </c>
      <c r="R31" s="747"/>
      <c r="S31" s="747"/>
      <c r="T31" s="747"/>
      <c r="U31" s="747"/>
      <c r="V31" s="747">
        <v>56</v>
      </c>
      <c r="W31" s="747"/>
      <c r="X31" s="747"/>
      <c r="Y31" s="747"/>
      <c r="Z31" s="747"/>
      <c r="AA31" s="747">
        <v>6</v>
      </c>
      <c r="AB31" s="747"/>
      <c r="AC31" s="747"/>
      <c r="AD31" s="747"/>
      <c r="AE31" s="748"/>
      <c r="AF31" s="749">
        <v>6</v>
      </c>
      <c r="AG31" s="750"/>
      <c r="AH31" s="750"/>
      <c r="AI31" s="750"/>
      <c r="AJ31" s="751"/>
      <c r="AK31" s="818">
        <v>8</v>
      </c>
      <c r="AL31" s="819"/>
      <c r="AM31" s="819"/>
      <c r="AN31" s="819"/>
      <c r="AO31" s="819"/>
      <c r="AP31" s="819">
        <v>169</v>
      </c>
      <c r="AQ31" s="819"/>
      <c r="AR31" s="819"/>
      <c r="AS31" s="819"/>
      <c r="AT31" s="819"/>
      <c r="AU31" s="819">
        <v>61</v>
      </c>
      <c r="AV31" s="819"/>
      <c r="AW31" s="819"/>
      <c r="AX31" s="819"/>
      <c r="AY31" s="819"/>
      <c r="AZ31" s="820" t="s">
        <v>551</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103</v>
      </c>
      <c r="R32" s="747"/>
      <c r="S32" s="747"/>
      <c r="T32" s="747"/>
      <c r="U32" s="747"/>
      <c r="V32" s="747">
        <v>97</v>
      </c>
      <c r="W32" s="747"/>
      <c r="X32" s="747"/>
      <c r="Y32" s="747"/>
      <c r="Z32" s="747"/>
      <c r="AA32" s="747">
        <v>6</v>
      </c>
      <c r="AB32" s="747"/>
      <c r="AC32" s="747"/>
      <c r="AD32" s="747"/>
      <c r="AE32" s="748"/>
      <c r="AF32" s="749">
        <v>6</v>
      </c>
      <c r="AG32" s="750"/>
      <c r="AH32" s="750"/>
      <c r="AI32" s="750"/>
      <c r="AJ32" s="751"/>
      <c r="AK32" s="818">
        <v>58</v>
      </c>
      <c r="AL32" s="819"/>
      <c r="AM32" s="819"/>
      <c r="AN32" s="819"/>
      <c r="AO32" s="819"/>
      <c r="AP32" s="819">
        <v>529</v>
      </c>
      <c r="AQ32" s="819"/>
      <c r="AR32" s="819"/>
      <c r="AS32" s="819"/>
      <c r="AT32" s="819"/>
      <c r="AU32" s="819">
        <v>488</v>
      </c>
      <c r="AV32" s="819"/>
      <c r="AW32" s="819"/>
      <c r="AX32" s="819"/>
      <c r="AY32" s="819"/>
      <c r="AZ32" s="820" t="s">
        <v>551</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28</v>
      </c>
      <c r="AG63" s="830"/>
      <c r="AH63" s="830"/>
      <c r="AI63" s="830"/>
      <c r="AJ63" s="831"/>
      <c r="AK63" s="832"/>
      <c r="AL63" s="827"/>
      <c r="AM63" s="827"/>
      <c r="AN63" s="827"/>
      <c r="AO63" s="827"/>
      <c r="AP63" s="830">
        <v>698</v>
      </c>
      <c r="AQ63" s="830"/>
      <c r="AR63" s="830"/>
      <c r="AS63" s="830"/>
      <c r="AT63" s="830"/>
      <c r="AU63" s="830">
        <v>549</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387</v>
      </c>
      <c r="R66" s="706"/>
      <c r="S66" s="706"/>
      <c r="T66" s="706"/>
      <c r="U66" s="707"/>
      <c r="V66" s="705" t="s">
        <v>388</v>
      </c>
      <c r="W66" s="706"/>
      <c r="X66" s="706"/>
      <c r="Y66" s="706"/>
      <c r="Z66" s="707"/>
      <c r="AA66" s="705" t="s">
        <v>389</v>
      </c>
      <c r="AB66" s="706"/>
      <c r="AC66" s="706"/>
      <c r="AD66" s="706"/>
      <c r="AE66" s="707"/>
      <c r="AF66" s="840" t="s">
        <v>390</v>
      </c>
      <c r="AG66" s="801"/>
      <c r="AH66" s="801"/>
      <c r="AI66" s="801"/>
      <c r="AJ66" s="841"/>
      <c r="AK66" s="705" t="s">
        <v>391</v>
      </c>
      <c r="AL66" s="729"/>
      <c r="AM66" s="729"/>
      <c r="AN66" s="729"/>
      <c r="AO66" s="730"/>
      <c r="AP66" s="705" t="s">
        <v>392</v>
      </c>
      <c r="AQ66" s="706"/>
      <c r="AR66" s="706"/>
      <c r="AS66" s="706"/>
      <c r="AT66" s="707"/>
      <c r="AU66" s="705" t="s">
        <v>393</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128</v>
      </c>
      <c r="R68" s="854"/>
      <c r="S68" s="854"/>
      <c r="T68" s="854"/>
      <c r="U68" s="854"/>
      <c r="V68" s="854">
        <v>123</v>
      </c>
      <c r="W68" s="854"/>
      <c r="X68" s="854"/>
      <c r="Y68" s="854"/>
      <c r="Z68" s="854"/>
      <c r="AA68" s="854">
        <v>5</v>
      </c>
      <c r="AB68" s="854"/>
      <c r="AC68" s="854"/>
      <c r="AD68" s="854"/>
      <c r="AE68" s="854"/>
      <c r="AF68" s="854">
        <v>5</v>
      </c>
      <c r="AG68" s="854"/>
      <c r="AH68" s="854"/>
      <c r="AI68" s="854"/>
      <c r="AJ68" s="854"/>
      <c r="AK68" s="854" t="s">
        <v>552</v>
      </c>
      <c r="AL68" s="854"/>
      <c r="AM68" s="854"/>
      <c r="AN68" s="854"/>
      <c r="AO68" s="854"/>
      <c r="AP68" s="854">
        <v>330</v>
      </c>
      <c r="AQ68" s="854"/>
      <c r="AR68" s="854"/>
      <c r="AS68" s="854"/>
      <c r="AT68" s="854"/>
      <c r="AU68" s="854" t="s">
        <v>553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15</v>
      </c>
      <c r="R69" s="819"/>
      <c r="S69" s="819"/>
      <c r="T69" s="819"/>
      <c r="U69" s="819"/>
      <c r="V69" s="819">
        <v>13</v>
      </c>
      <c r="W69" s="819"/>
      <c r="X69" s="819"/>
      <c r="Y69" s="819"/>
      <c r="Z69" s="819"/>
      <c r="AA69" s="819">
        <v>2</v>
      </c>
      <c r="AB69" s="819"/>
      <c r="AC69" s="819"/>
      <c r="AD69" s="819"/>
      <c r="AE69" s="819"/>
      <c r="AF69" s="819">
        <v>2</v>
      </c>
      <c r="AG69" s="819"/>
      <c r="AH69" s="819"/>
      <c r="AI69" s="819"/>
      <c r="AJ69" s="819"/>
      <c r="AK69" s="819" t="s">
        <v>552</v>
      </c>
      <c r="AL69" s="819"/>
      <c r="AM69" s="819"/>
      <c r="AN69" s="819"/>
      <c r="AO69" s="819"/>
      <c r="AP69" s="819" t="s">
        <v>554</v>
      </c>
      <c r="AQ69" s="819"/>
      <c r="AR69" s="819"/>
      <c r="AS69" s="819"/>
      <c r="AT69" s="819"/>
      <c r="AU69" s="819" t="s">
        <v>554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1531</v>
      </c>
      <c r="R70" s="819"/>
      <c r="S70" s="819"/>
      <c r="T70" s="819"/>
      <c r="U70" s="819"/>
      <c r="V70" s="819">
        <v>1530</v>
      </c>
      <c r="W70" s="819"/>
      <c r="X70" s="819"/>
      <c r="Y70" s="819"/>
      <c r="Z70" s="819"/>
      <c r="AA70" s="819">
        <v>1</v>
      </c>
      <c r="AB70" s="819"/>
      <c r="AC70" s="819"/>
      <c r="AD70" s="819"/>
      <c r="AE70" s="819"/>
      <c r="AF70" s="819">
        <v>1</v>
      </c>
      <c r="AG70" s="819"/>
      <c r="AH70" s="819"/>
      <c r="AI70" s="819"/>
      <c r="AJ70" s="819"/>
      <c r="AK70" s="819" t="s">
        <v>553</v>
      </c>
      <c r="AL70" s="819"/>
      <c r="AM70" s="819"/>
      <c r="AN70" s="819"/>
      <c r="AO70" s="819"/>
      <c r="AP70" s="819">
        <v>816</v>
      </c>
      <c r="AQ70" s="819"/>
      <c r="AR70" s="819"/>
      <c r="AS70" s="819"/>
      <c r="AT70" s="819"/>
      <c r="AU70" s="819" t="s">
        <v>552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v>
      </c>
      <c r="AG88" s="830"/>
      <c r="AH88" s="830"/>
      <c r="AI88" s="830"/>
      <c r="AJ88" s="830"/>
      <c r="AK88" s="827"/>
      <c r="AL88" s="827"/>
      <c r="AM88" s="827"/>
      <c r="AN88" s="827"/>
      <c r="AO88" s="827"/>
      <c r="AP88" s="830">
        <v>1146</v>
      </c>
      <c r="AQ88" s="830"/>
      <c r="AR88" s="830"/>
      <c r="AS88" s="830"/>
      <c r="AT88" s="830"/>
      <c r="AU88" s="830" t="s">
        <v>555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284</v>
      </c>
      <c r="AG109" s="883"/>
      <c r="AH109" s="883"/>
      <c r="AI109" s="883"/>
      <c r="AJ109" s="884"/>
      <c r="AK109" s="882" t="s">
        <v>283</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284</v>
      </c>
      <c r="BW109" s="883"/>
      <c r="BX109" s="883"/>
      <c r="BY109" s="883"/>
      <c r="BZ109" s="884"/>
      <c r="CA109" s="882" t="s">
        <v>283</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284</v>
      </c>
      <c r="DM109" s="883"/>
      <c r="DN109" s="883"/>
      <c r="DO109" s="883"/>
      <c r="DP109" s="884"/>
      <c r="DQ109" s="882" t="s">
        <v>283</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858069</v>
      </c>
      <c r="AB110" s="890"/>
      <c r="AC110" s="890"/>
      <c r="AD110" s="890"/>
      <c r="AE110" s="891"/>
      <c r="AF110" s="892">
        <v>842881</v>
      </c>
      <c r="AG110" s="890"/>
      <c r="AH110" s="890"/>
      <c r="AI110" s="890"/>
      <c r="AJ110" s="891"/>
      <c r="AK110" s="892">
        <v>861834</v>
      </c>
      <c r="AL110" s="890"/>
      <c r="AM110" s="890"/>
      <c r="AN110" s="890"/>
      <c r="AO110" s="891"/>
      <c r="AP110" s="893">
        <v>32.299999999999997</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7286960</v>
      </c>
      <c r="BR110" s="927"/>
      <c r="BS110" s="927"/>
      <c r="BT110" s="927"/>
      <c r="BU110" s="927"/>
      <c r="BV110" s="927">
        <v>7227744</v>
      </c>
      <c r="BW110" s="927"/>
      <c r="BX110" s="927"/>
      <c r="BY110" s="927"/>
      <c r="BZ110" s="927"/>
      <c r="CA110" s="927">
        <v>6869787</v>
      </c>
      <c r="CB110" s="927"/>
      <c r="CC110" s="927"/>
      <c r="CD110" s="927"/>
      <c r="CE110" s="927"/>
      <c r="CF110" s="941">
        <v>257.8</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410</v>
      </c>
      <c r="DH110" s="927"/>
      <c r="DI110" s="927"/>
      <c r="DJ110" s="927"/>
      <c r="DK110" s="927"/>
      <c r="DL110" s="927" t="s">
        <v>410</v>
      </c>
      <c r="DM110" s="927"/>
      <c r="DN110" s="927"/>
      <c r="DO110" s="927"/>
      <c r="DP110" s="927"/>
      <c r="DQ110" s="927" t="s">
        <v>410</v>
      </c>
      <c r="DR110" s="927"/>
      <c r="DS110" s="927"/>
      <c r="DT110" s="927"/>
      <c r="DU110" s="927"/>
      <c r="DV110" s="928" t="s">
        <v>410</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53837</v>
      </c>
      <c r="BR111" s="920"/>
      <c r="BS111" s="920"/>
      <c r="BT111" s="920"/>
      <c r="BU111" s="920"/>
      <c r="BV111" s="920">
        <v>43071</v>
      </c>
      <c r="BW111" s="920"/>
      <c r="BX111" s="920"/>
      <c r="BY111" s="920"/>
      <c r="BZ111" s="920"/>
      <c r="CA111" s="920">
        <v>32305</v>
      </c>
      <c r="CB111" s="920"/>
      <c r="CC111" s="920"/>
      <c r="CD111" s="920"/>
      <c r="CE111" s="920"/>
      <c r="CF111" s="914">
        <v>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414</v>
      </c>
      <c r="DH111" s="920"/>
      <c r="DI111" s="920"/>
      <c r="DJ111" s="920"/>
      <c r="DK111" s="920"/>
      <c r="DL111" s="920" t="s">
        <v>414</v>
      </c>
      <c r="DM111" s="920"/>
      <c r="DN111" s="920"/>
      <c r="DO111" s="920"/>
      <c r="DP111" s="920"/>
      <c r="DQ111" s="920" t="s">
        <v>414</v>
      </c>
      <c r="DR111" s="920"/>
      <c r="DS111" s="920"/>
      <c r="DT111" s="920"/>
      <c r="DU111" s="920"/>
      <c r="DV111" s="921" t="s">
        <v>414</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410</v>
      </c>
      <c r="AB112" s="959"/>
      <c r="AC112" s="959"/>
      <c r="AD112" s="959"/>
      <c r="AE112" s="960"/>
      <c r="AF112" s="961" t="s">
        <v>410</v>
      </c>
      <c r="AG112" s="959"/>
      <c r="AH112" s="959"/>
      <c r="AI112" s="959"/>
      <c r="AJ112" s="960"/>
      <c r="AK112" s="961" t="s">
        <v>410</v>
      </c>
      <c r="AL112" s="959"/>
      <c r="AM112" s="959"/>
      <c r="AN112" s="959"/>
      <c r="AO112" s="960"/>
      <c r="AP112" s="962" t="s">
        <v>410</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650938</v>
      </c>
      <c r="BR112" s="920"/>
      <c r="BS112" s="920"/>
      <c r="BT112" s="920"/>
      <c r="BU112" s="920"/>
      <c r="BV112" s="920">
        <v>593607</v>
      </c>
      <c r="BW112" s="920"/>
      <c r="BX112" s="920"/>
      <c r="BY112" s="920"/>
      <c r="BZ112" s="920"/>
      <c r="CA112" s="920">
        <v>543931</v>
      </c>
      <c r="CB112" s="920"/>
      <c r="CC112" s="920"/>
      <c r="CD112" s="920"/>
      <c r="CE112" s="920"/>
      <c r="CF112" s="914">
        <v>20.399999999999999</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410</v>
      </c>
      <c r="DH112" s="920"/>
      <c r="DI112" s="920"/>
      <c r="DJ112" s="920"/>
      <c r="DK112" s="920"/>
      <c r="DL112" s="920" t="s">
        <v>410</v>
      </c>
      <c r="DM112" s="920"/>
      <c r="DN112" s="920"/>
      <c r="DO112" s="920"/>
      <c r="DP112" s="920"/>
      <c r="DQ112" s="920" t="s">
        <v>410</v>
      </c>
      <c r="DR112" s="920"/>
      <c r="DS112" s="920"/>
      <c r="DT112" s="920"/>
      <c r="DU112" s="920"/>
      <c r="DV112" s="921" t="s">
        <v>410</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67324</v>
      </c>
      <c r="AB113" s="934"/>
      <c r="AC113" s="934"/>
      <c r="AD113" s="934"/>
      <c r="AE113" s="935"/>
      <c r="AF113" s="936">
        <v>59606</v>
      </c>
      <c r="AG113" s="934"/>
      <c r="AH113" s="934"/>
      <c r="AI113" s="934"/>
      <c r="AJ113" s="935"/>
      <c r="AK113" s="936">
        <v>62815</v>
      </c>
      <c r="AL113" s="934"/>
      <c r="AM113" s="934"/>
      <c r="AN113" s="934"/>
      <c r="AO113" s="935"/>
      <c r="AP113" s="937">
        <v>2.4</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t="s">
        <v>410</v>
      </c>
      <c r="BR113" s="920"/>
      <c r="BS113" s="920"/>
      <c r="BT113" s="920"/>
      <c r="BU113" s="920"/>
      <c r="BV113" s="920" t="s">
        <v>410</v>
      </c>
      <c r="BW113" s="920"/>
      <c r="BX113" s="920"/>
      <c r="BY113" s="920"/>
      <c r="BZ113" s="920"/>
      <c r="CA113" s="920" t="s">
        <v>410</v>
      </c>
      <c r="CB113" s="920"/>
      <c r="CC113" s="920"/>
      <c r="CD113" s="920"/>
      <c r="CE113" s="920"/>
      <c r="CF113" s="914" t="s">
        <v>410</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410</v>
      </c>
      <c r="DH113" s="959"/>
      <c r="DI113" s="959"/>
      <c r="DJ113" s="959"/>
      <c r="DK113" s="960"/>
      <c r="DL113" s="961" t="s">
        <v>410</v>
      </c>
      <c r="DM113" s="959"/>
      <c r="DN113" s="959"/>
      <c r="DO113" s="959"/>
      <c r="DP113" s="960"/>
      <c r="DQ113" s="961" t="s">
        <v>410</v>
      </c>
      <c r="DR113" s="959"/>
      <c r="DS113" s="959"/>
      <c r="DT113" s="959"/>
      <c r="DU113" s="960"/>
      <c r="DV113" s="962" t="s">
        <v>410</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410</v>
      </c>
      <c r="AB114" s="959"/>
      <c r="AC114" s="959"/>
      <c r="AD114" s="959"/>
      <c r="AE114" s="960"/>
      <c r="AF114" s="961" t="s">
        <v>410</v>
      </c>
      <c r="AG114" s="959"/>
      <c r="AH114" s="959"/>
      <c r="AI114" s="959"/>
      <c r="AJ114" s="960"/>
      <c r="AK114" s="961" t="s">
        <v>410</v>
      </c>
      <c r="AL114" s="959"/>
      <c r="AM114" s="959"/>
      <c r="AN114" s="959"/>
      <c r="AO114" s="960"/>
      <c r="AP114" s="962" t="s">
        <v>410</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1105287</v>
      </c>
      <c r="BR114" s="920"/>
      <c r="BS114" s="920"/>
      <c r="BT114" s="920"/>
      <c r="BU114" s="920"/>
      <c r="BV114" s="920">
        <v>1020473</v>
      </c>
      <c r="BW114" s="920"/>
      <c r="BX114" s="920"/>
      <c r="BY114" s="920"/>
      <c r="BZ114" s="920"/>
      <c r="CA114" s="920">
        <v>984983</v>
      </c>
      <c r="CB114" s="920"/>
      <c r="CC114" s="920"/>
      <c r="CD114" s="920"/>
      <c r="CE114" s="920"/>
      <c r="CF114" s="914">
        <v>37</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410</v>
      </c>
      <c r="DH114" s="959"/>
      <c r="DI114" s="959"/>
      <c r="DJ114" s="959"/>
      <c r="DK114" s="960"/>
      <c r="DL114" s="961" t="s">
        <v>410</v>
      </c>
      <c r="DM114" s="959"/>
      <c r="DN114" s="959"/>
      <c r="DO114" s="959"/>
      <c r="DP114" s="960"/>
      <c r="DQ114" s="961" t="s">
        <v>410</v>
      </c>
      <c r="DR114" s="959"/>
      <c r="DS114" s="959"/>
      <c r="DT114" s="959"/>
      <c r="DU114" s="960"/>
      <c r="DV114" s="962" t="s">
        <v>410</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12725</v>
      </c>
      <c r="AB115" s="934"/>
      <c r="AC115" s="934"/>
      <c r="AD115" s="934"/>
      <c r="AE115" s="935"/>
      <c r="AF115" s="936">
        <v>14298</v>
      </c>
      <c r="AG115" s="934"/>
      <c r="AH115" s="934"/>
      <c r="AI115" s="934"/>
      <c r="AJ115" s="935"/>
      <c r="AK115" s="936">
        <v>10766</v>
      </c>
      <c r="AL115" s="934"/>
      <c r="AM115" s="934"/>
      <c r="AN115" s="934"/>
      <c r="AO115" s="935"/>
      <c r="AP115" s="937">
        <v>0.4</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410</v>
      </c>
      <c r="BR115" s="920"/>
      <c r="BS115" s="920"/>
      <c r="BT115" s="920"/>
      <c r="BU115" s="920"/>
      <c r="BV115" s="920" t="s">
        <v>410</v>
      </c>
      <c r="BW115" s="920"/>
      <c r="BX115" s="920"/>
      <c r="BY115" s="920"/>
      <c r="BZ115" s="920"/>
      <c r="CA115" s="920" t="s">
        <v>410</v>
      </c>
      <c r="CB115" s="920"/>
      <c r="CC115" s="920"/>
      <c r="CD115" s="920"/>
      <c r="CE115" s="920"/>
      <c r="CF115" s="914" t="s">
        <v>410</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410</v>
      </c>
      <c r="DH115" s="959"/>
      <c r="DI115" s="959"/>
      <c r="DJ115" s="959"/>
      <c r="DK115" s="960"/>
      <c r="DL115" s="961" t="s">
        <v>410</v>
      </c>
      <c r="DM115" s="959"/>
      <c r="DN115" s="959"/>
      <c r="DO115" s="959"/>
      <c r="DP115" s="960"/>
      <c r="DQ115" s="961" t="s">
        <v>410</v>
      </c>
      <c r="DR115" s="959"/>
      <c r="DS115" s="959"/>
      <c r="DT115" s="959"/>
      <c r="DU115" s="960"/>
      <c r="DV115" s="962" t="s">
        <v>410</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410</v>
      </c>
      <c r="AB116" s="959"/>
      <c r="AC116" s="959"/>
      <c r="AD116" s="959"/>
      <c r="AE116" s="960"/>
      <c r="AF116" s="961" t="s">
        <v>410</v>
      </c>
      <c r="AG116" s="959"/>
      <c r="AH116" s="959"/>
      <c r="AI116" s="959"/>
      <c r="AJ116" s="960"/>
      <c r="AK116" s="961" t="s">
        <v>410</v>
      </c>
      <c r="AL116" s="959"/>
      <c r="AM116" s="959"/>
      <c r="AN116" s="959"/>
      <c r="AO116" s="960"/>
      <c r="AP116" s="962" t="s">
        <v>410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410</v>
      </c>
      <c r="BR116" s="920"/>
      <c r="BS116" s="920"/>
      <c r="BT116" s="920"/>
      <c r="BU116" s="920"/>
      <c r="BV116" s="920" t="s">
        <v>410</v>
      </c>
      <c r="BW116" s="920"/>
      <c r="BX116" s="920"/>
      <c r="BY116" s="920"/>
      <c r="BZ116" s="920"/>
      <c r="CA116" s="920" t="s">
        <v>410</v>
      </c>
      <c r="CB116" s="920"/>
      <c r="CC116" s="920"/>
      <c r="CD116" s="920"/>
      <c r="CE116" s="920"/>
      <c r="CF116" s="914" t="s">
        <v>410</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410</v>
      </c>
      <c r="DH116" s="959"/>
      <c r="DI116" s="959"/>
      <c r="DJ116" s="959"/>
      <c r="DK116" s="960"/>
      <c r="DL116" s="961" t="s">
        <v>410</v>
      </c>
      <c r="DM116" s="959"/>
      <c r="DN116" s="959"/>
      <c r="DO116" s="959"/>
      <c r="DP116" s="960"/>
      <c r="DQ116" s="961" t="s">
        <v>410</v>
      </c>
      <c r="DR116" s="959"/>
      <c r="DS116" s="959"/>
      <c r="DT116" s="959"/>
      <c r="DU116" s="960"/>
      <c r="DV116" s="962" t="s">
        <v>410</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938118</v>
      </c>
      <c r="AB117" s="966"/>
      <c r="AC117" s="966"/>
      <c r="AD117" s="966"/>
      <c r="AE117" s="967"/>
      <c r="AF117" s="965">
        <v>916785</v>
      </c>
      <c r="AG117" s="966"/>
      <c r="AH117" s="966"/>
      <c r="AI117" s="966"/>
      <c r="AJ117" s="967"/>
      <c r="AK117" s="965">
        <v>935415</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284</v>
      </c>
      <c r="AG118" s="883"/>
      <c r="AH118" s="883"/>
      <c r="AI118" s="883"/>
      <c r="AJ118" s="884"/>
      <c r="AK118" s="882" t="s">
        <v>283</v>
      </c>
      <c r="AL118" s="883"/>
      <c r="AM118" s="883"/>
      <c r="AN118" s="883"/>
      <c r="AO118" s="884"/>
      <c r="AP118" s="990" t="s">
        <v>404</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434</v>
      </c>
      <c r="BP118" s="994"/>
      <c r="BQ118" s="985">
        <v>9097022</v>
      </c>
      <c r="BR118" s="986"/>
      <c r="BS118" s="986"/>
      <c r="BT118" s="986"/>
      <c r="BU118" s="986"/>
      <c r="BV118" s="986">
        <v>8884895</v>
      </c>
      <c r="BW118" s="986"/>
      <c r="BX118" s="986"/>
      <c r="BY118" s="986"/>
      <c r="BZ118" s="986"/>
      <c r="CA118" s="986">
        <v>8431006</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4334602</v>
      </c>
      <c r="BR119" s="927"/>
      <c r="BS119" s="927"/>
      <c r="BT119" s="927"/>
      <c r="BU119" s="927"/>
      <c r="BV119" s="927">
        <v>4343550</v>
      </c>
      <c r="BW119" s="927"/>
      <c r="BX119" s="927"/>
      <c r="BY119" s="927"/>
      <c r="BZ119" s="927"/>
      <c r="CA119" s="927">
        <v>4668814</v>
      </c>
      <c r="CB119" s="927"/>
      <c r="CC119" s="927"/>
      <c r="CD119" s="927"/>
      <c r="CE119" s="927"/>
      <c r="CF119" s="941">
        <v>175.2</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53837</v>
      </c>
      <c r="DH119" s="998"/>
      <c r="DI119" s="998"/>
      <c r="DJ119" s="998"/>
      <c r="DK119" s="999"/>
      <c r="DL119" s="1000">
        <v>43071</v>
      </c>
      <c r="DM119" s="998"/>
      <c r="DN119" s="998"/>
      <c r="DO119" s="998"/>
      <c r="DP119" s="999"/>
      <c r="DQ119" s="1000">
        <v>32305</v>
      </c>
      <c r="DR119" s="998"/>
      <c r="DS119" s="998"/>
      <c r="DT119" s="998"/>
      <c r="DU119" s="999"/>
      <c r="DV119" s="1001">
        <v>1.2</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466407</v>
      </c>
      <c r="BR120" s="920"/>
      <c r="BS120" s="920"/>
      <c r="BT120" s="920"/>
      <c r="BU120" s="920"/>
      <c r="BV120" s="920">
        <v>425220</v>
      </c>
      <c r="BW120" s="920"/>
      <c r="BX120" s="920"/>
      <c r="BY120" s="920"/>
      <c r="BZ120" s="920"/>
      <c r="CA120" s="920">
        <v>394853</v>
      </c>
      <c r="CB120" s="920"/>
      <c r="CC120" s="920"/>
      <c r="CD120" s="920"/>
      <c r="CE120" s="920"/>
      <c r="CF120" s="914">
        <v>14.8</v>
      </c>
      <c r="CG120" s="915"/>
      <c r="CH120" s="915"/>
      <c r="CI120" s="915"/>
      <c r="CJ120" s="915"/>
      <c r="CK120" s="1013" t="s">
        <v>440</v>
      </c>
      <c r="CL120" s="1014"/>
      <c r="CM120" s="1014"/>
      <c r="CN120" s="1014"/>
      <c r="CO120" s="1015"/>
      <c r="CP120" s="1021" t="s">
        <v>441</v>
      </c>
      <c r="CQ120" s="1022"/>
      <c r="CR120" s="1022"/>
      <c r="CS120" s="1022"/>
      <c r="CT120" s="1022"/>
      <c r="CU120" s="1022"/>
      <c r="CV120" s="1022"/>
      <c r="CW120" s="1022"/>
      <c r="CX120" s="1022"/>
      <c r="CY120" s="1022"/>
      <c r="CZ120" s="1022"/>
      <c r="DA120" s="1022"/>
      <c r="DB120" s="1022"/>
      <c r="DC120" s="1022"/>
      <c r="DD120" s="1022"/>
      <c r="DE120" s="1022"/>
      <c r="DF120" s="1023"/>
      <c r="DG120" s="926">
        <v>567749</v>
      </c>
      <c r="DH120" s="927"/>
      <c r="DI120" s="927"/>
      <c r="DJ120" s="927"/>
      <c r="DK120" s="927"/>
      <c r="DL120" s="927">
        <v>521718</v>
      </c>
      <c r="DM120" s="927"/>
      <c r="DN120" s="927"/>
      <c r="DO120" s="927"/>
      <c r="DP120" s="927"/>
      <c r="DQ120" s="927">
        <v>487834</v>
      </c>
      <c r="DR120" s="927"/>
      <c r="DS120" s="927"/>
      <c r="DT120" s="927"/>
      <c r="DU120" s="927"/>
      <c r="DV120" s="928">
        <v>18.3</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5117928</v>
      </c>
      <c r="BR121" s="986"/>
      <c r="BS121" s="986"/>
      <c r="BT121" s="986"/>
      <c r="BU121" s="986"/>
      <c r="BV121" s="986">
        <v>4881472</v>
      </c>
      <c r="BW121" s="986"/>
      <c r="BX121" s="986"/>
      <c r="BY121" s="986"/>
      <c r="BZ121" s="986"/>
      <c r="CA121" s="986">
        <v>4950701</v>
      </c>
      <c r="CB121" s="986"/>
      <c r="CC121" s="986"/>
      <c r="CD121" s="986"/>
      <c r="CE121" s="986"/>
      <c r="CF121" s="1024">
        <v>185.7</v>
      </c>
      <c r="CG121" s="1025"/>
      <c r="CH121" s="1025"/>
      <c r="CI121" s="1025"/>
      <c r="CJ121" s="1025"/>
      <c r="CK121" s="1016"/>
      <c r="CL121" s="1017"/>
      <c r="CM121" s="1017"/>
      <c r="CN121" s="1017"/>
      <c r="CO121" s="1018"/>
      <c r="CP121" s="1007" t="s">
        <v>444</v>
      </c>
      <c r="CQ121" s="1008"/>
      <c r="CR121" s="1008"/>
      <c r="CS121" s="1008"/>
      <c r="CT121" s="1008"/>
      <c r="CU121" s="1008"/>
      <c r="CV121" s="1008"/>
      <c r="CW121" s="1008"/>
      <c r="CX121" s="1008"/>
      <c r="CY121" s="1008"/>
      <c r="CZ121" s="1008"/>
      <c r="DA121" s="1008"/>
      <c r="DB121" s="1008"/>
      <c r="DC121" s="1008"/>
      <c r="DD121" s="1008"/>
      <c r="DE121" s="1008"/>
      <c r="DF121" s="1009"/>
      <c r="DG121" s="919">
        <v>83189</v>
      </c>
      <c r="DH121" s="920"/>
      <c r="DI121" s="920"/>
      <c r="DJ121" s="920"/>
      <c r="DK121" s="920"/>
      <c r="DL121" s="920">
        <v>71889</v>
      </c>
      <c r="DM121" s="920"/>
      <c r="DN121" s="920"/>
      <c r="DO121" s="920"/>
      <c r="DP121" s="920"/>
      <c r="DQ121" s="920">
        <v>61388</v>
      </c>
      <c r="DR121" s="920"/>
      <c r="DS121" s="920"/>
      <c r="DT121" s="920"/>
      <c r="DU121" s="920"/>
      <c r="DV121" s="921">
        <v>2.2999999999999998</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445</v>
      </c>
      <c r="BP122" s="994"/>
      <c r="BQ122" s="1034">
        <v>9918937</v>
      </c>
      <c r="BR122" s="1035"/>
      <c r="BS122" s="1035"/>
      <c r="BT122" s="1035"/>
      <c r="BU122" s="1035"/>
      <c r="BV122" s="1035">
        <v>9650242</v>
      </c>
      <c r="BW122" s="1035"/>
      <c r="BX122" s="1035"/>
      <c r="BY122" s="1035"/>
      <c r="BZ122" s="1035"/>
      <c r="CA122" s="1035">
        <v>10014368</v>
      </c>
      <c r="CB122" s="1035"/>
      <c r="CC122" s="1035"/>
      <c r="CD122" s="1035"/>
      <c r="CE122" s="1035"/>
      <c r="CF122" s="987"/>
      <c r="CG122" s="988"/>
      <c r="CH122" s="988"/>
      <c r="CI122" s="988"/>
      <c r="CJ122" s="989"/>
      <c r="CK122" s="1016"/>
      <c r="CL122" s="1017"/>
      <c r="CM122" s="1017"/>
      <c r="CN122" s="1017"/>
      <c r="CO122" s="1018"/>
      <c r="CP122" s="1007" t="s">
        <v>446</v>
      </c>
      <c r="CQ122" s="1008"/>
      <c r="CR122" s="1008"/>
      <c r="CS122" s="1008"/>
      <c r="CT122" s="1008"/>
      <c r="CU122" s="1008"/>
      <c r="CV122" s="1008"/>
      <c r="CW122" s="1008"/>
      <c r="CX122" s="1008"/>
      <c r="CY122" s="1008"/>
      <c r="CZ122" s="1008"/>
      <c r="DA122" s="1008"/>
      <c r="DB122" s="1008"/>
      <c r="DC122" s="1008"/>
      <c r="DD122" s="1008"/>
      <c r="DE122" s="1008"/>
      <c r="DF122" s="1009"/>
      <c r="DG122" s="919" t="s">
        <v>108</v>
      </c>
      <c r="DH122" s="920"/>
      <c r="DI122" s="920"/>
      <c r="DJ122" s="920"/>
      <c r="DK122" s="920"/>
      <c r="DL122" s="920" t="s">
        <v>108</v>
      </c>
      <c r="DM122" s="920"/>
      <c r="DN122" s="920"/>
      <c r="DO122" s="920"/>
      <c r="DP122" s="920"/>
      <c r="DQ122" s="920" t="s">
        <v>108</v>
      </c>
      <c r="DR122" s="920"/>
      <c r="DS122" s="920"/>
      <c r="DT122" s="920"/>
      <c r="DU122" s="920"/>
      <c r="DV122" s="921" t="s">
        <v>108</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t="s">
        <v>448</v>
      </c>
      <c r="CQ123" s="1008"/>
      <c r="CR123" s="1008"/>
      <c r="CS123" s="1008"/>
      <c r="CT123" s="1008"/>
      <c r="CU123" s="1008"/>
      <c r="CV123" s="1008"/>
      <c r="CW123" s="1008"/>
      <c r="CX123" s="1008"/>
      <c r="CY123" s="1008"/>
      <c r="CZ123" s="1008"/>
      <c r="DA123" s="1008"/>
      <c r="DB123" s="1008"/>
      <c r="DC123" s="1008"/>
      <c r="DD123" s="1008"/>
      <c r="DE123" s="1008"/>
      <c r="DF123" s="1009"/>
      <c r="DG123" s="958" t="s">
        <v>449</v>
      </c>
      <c r="DH123" s="959"/>
      <c r="DI123" s="959"/>
      <c r="DJ123" s="959"/>
      <c r="DK123" s="960"/>
      <c r="DL123" s="961" t="s">
        <v>449</v>
      </c>
      <c r="DM123" s="959"/>
      <c r="DN123" s="959"/>
      <c r="DO123" s="959"/>
      <c r="DP123" s="960"/>
      <c r="DQ123" s="961" t="s">
        <v>449</v>
      </c>
      <c r="DR123" s="959"/>
      <c r="DS123" s="959"/>
      <c r="DT123" s="959"/>
      <c r="DU123" s="960"/>
      <c r="DV123" s="962" t="s">
        <v>449</v>
      </c>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449</v>
      </c>
      <c r="AB124" s="959"/>
      <c r="AC124" s="959"/>
      <c r="AD124" s="959"/>
      <c r="AE124" s="960"/>
      <c r="AF124" s="961" t="s">
        <v>449</v>
      </c>
      <c r="AG124" s="959"/>
      <c r="AH124" s="959"/>
      <c r="AI124" s="959"/>
      <c r="AJ124" s="960"/>
      <c r="AK124" s="961" t="s">
        <v>449</v>
      </c>
      <c r="AL124" s="959"/>
      <c r="AM124" s="959"/>
      <c r="AN124" s="959"/>
      <c r="AO124" s="960"/>
      <c r="AP124" s="962" t="s">
        <v>449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449</v>
      </c>
      <c r="DH124" s="998"/>
      <c r="DI124" s="998"/>
      <c r="DJ124" s="998"/>
      <c r="DK124" s="999"/>
      <c r="DL124" s="1000" t="s">
        <v>449</v>
      </c>
      <c r="DM124" s="998"/>
      <c r="DN124" s="998"/>
      <c r="DO124" s="998"/>
      <c r="DP124" s="999"/>
      <c r="DQ124" s="1000" t="s">
        <v>449</v>
      </c>
      <c r="DR124" s="998"/>
      <c r="DS124" s="998"/>
      <c r="DT124" s="998"/>
      <c r="DU124" s="999"/>
      <c r="DV124" s="1001" t="s">
        <v>449</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449</v>
      </c>
      <c r="AB125" s="959"/>
      <c r="AC125" s="959"/>
      <c r="AD125" s="959"/>
      <c r="AE125" s="960"/>
      <c r="AF125" s="961" t="s">
        <v>449</v>
      </c>
      <c r="AG125" s="959"/>
      <c r="AH125" s="959"/>
      <c r="AI125" s="959"/>
      <c r="AJ125" s="960"/>
      <c r="AK125" s="961" t="s">
        <v>449</v>
      </c>
      <c r="AL125" s="959"/>
      <c r="AM125" s="959"/>
      <c r="AN125" s="959"/>
      <c r="AO125" s="960"/>
      <c r="AP125" s="962" t="s">
        <v>449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449</v>
      </c>
      <c r="DH125" s="927"/>
      <c r="DI125" s="927"/>
      <c r="DJ125" s="927"/>
      <c r="DK125" s="927"/>
      <c r="DL125" s="927" t="s">
        <v>449</v>
      </c>
      <c r="DM125" s="927"/>
      <c r="DN125" s="927"/>
      <c r="DO125" s="927"/>
      <c r="DP125" s="927"/>
      <c r="DQ125" s="927" t="s">
        <v>449</v>
      </c>
      <c r="DR125" s="927"/>
      <c r="DS125" s="927"/>
      <c r="DT125" s="927"/>
      <c r="DU125" s="927"/>
      <c r="DV125" s="928" t="s">
        <v>449</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449</v>
      </c>
      <c r="AB126" s="959"/>
      <c r="AC126" s="959"/>
      <c r="AD126" s="959"/>
      <c r="AE126" s="960"/>
      <c r="AF126" s="961" t="s">
        <v>449</v>
      </c>
      <c r="AG126" s="959"/>
      <c r="AH126" s="959"/>
      <c r="AI126" s="959"/>
      <c r="AJ126" s="960"/>
      <c r="AK126" s="961" t="s">
        <v>449</v>
      </c>
      <c r="AL126" s="959"/>
      <c r="AM126" s="959"/>
      <c r="AN126" s="959"/>
      <c r="AO126" s="960"/>
      <c r="AP126" s="962" t="s">
        <v>449</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449</v>
      </c>
      <c r="DH126" s="920"/>
      <c r="DI126" s="920"/>
      <c r="DJ126" s="920"/>
      <c r="DK126" s="920"/>
      <c r="DL126" s="920" t="s">
        <v>449</v>
      </c>
      <c r="DM126" s="920"/>
      <c r="DN126" s="920"/>
      <c r="DO126" s="920"/>
      <c r="DP126" s="920"/>
      <c r="DQ126" s="920" t="s">
        <v>449</v>
      </c>
      <c r="DR126" s="920"/>
      <c r="DS126" s="920"/>
      <c r="DT126" s="920"/>
      <c r="DU126" s="920"/>
      <c r="DV126" s="921" t="s">
        <v>449</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12725</v>
      </c>
      <c r="AB127" s="959"/>
      <c r="AC127" s="959"/>
      <c r="AD127" s="959"/>
      <c r="AE127" s="960"/>
      <c r="AF127" s="961">
        <v>14298</v>
      </c>
      <c r="AG127" s="959"/>
      <c r="AH127" s="959"/>
      <c r="AI127" s="959"/>
      <c r="AJ127" s="960"/>
      <c r="AK127" s="961">
        <v>10766</v>
      </c>
      <c r="AL127" s="959"/>
      <c r="AM127" s="959"/>
      <c r="AN127" s="959"/>
      <c r="AO127" s="960"/>
      <c r="AP127" s="962">
        <v>0.4</v>
      </c>
      <c r="AQ127" s="963"/>
      <c r="AR127" s="963"/>
      <c r="AS127" s="963"/>
      <c r="AT127" s="964"/>
      <c r="AU127" s="233"/>
      <c r="AV127" s="233"/>
      <c r="AW127" s="233"/>
      <c r="AX127" s="886" t="s">
        <v>459</v>
      </c>
      <c r="AY127" s="887"/>
      <c r="AZ127" s="887"/>
      <c r="BA127" s="887"/>
      <c r="BB127" s="887"/>
      <c r="BC127" s="887"/>
      <c r="BD127" s="887"/>
      <c r="BE127" s="888"/>
      <c r="BF127" s="1041" t="s">
        <v>449</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461</v>
      </c>
      <c r="DH127" s="1048"/>
      <c r="DI127" s="1048"/>
      <c r="DJ127" s="1048"/>
      <c r="DK127" s="1048"/>
      <c r="DL127" s="1048" t="s">
        <v>462</v>
      </c>
      <c r="DM127" s="1048"/>
      <c r="DN127" s="1048"/>
      <c r="DO127" s="1048"/>
      <c r="DP127" s="1048"/>
      <c r="DQ127" s="1048" t="s">
        <v>462</v>
      </c>
      <c r="DR127" s="1048"/>
      <c r="DS127" s="1048"/>
      <c r="DT127" s="1048"/>
      <c r="DU127" s="1048"/>
      <c r="DV127" s="1049" t="s">
        <v>462</v>
      </c>
      <c r="DW127" s="1049"/>
      <c r="DX127" s="1049"/>
      <c r="DY127" s="1049"/>
      <c r="DZ127" s="1050"/>
    </row>
    <row r="128" spans="1:130" s="197" customFormat="1" ht="26.25" customHeight="1">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89">
        <v>66236</v>
      </c>
      <c r="AB128" s="1090"/>
      <c r="AC128" s="1090"/>
      <c r="AD128" s="1090"/>
      <c r="AE128" s="1091"/>
      <c r="AF128" s="1092">
        <v>65837</v>
      </c>
      <c r="AG128" s="1090"/>
      <c r="AH128" s="1090"/>
      <c r="AI128" s="1090"/>
      <c r="AJ128" s="1091"/>
      <c r="AK128" s="1092">
        <v>60527</v>
      </c>
      <c r="AL128" s="1090"/>
      <c r="AM128" s="1090"/>
      <c r="AN128" s="1090"/>
      <c r="AO128" s="1091"/>
      <c r="AP128" s="1093"/>
      <c r="AQ128" s="1094"/>
      <c r="AR128" s="1094"/>
      <c r="AS128" s="1094"/>
      <c r="AT128" s="1095"/>
      <c r="AU128" s="235"/>
      <c r="AV128" s="235"/>
      <c r="AW128" s="235"/>
      <c r="AX128" s="1054" t="s">
        <v>465</v>
      </c>
      <c r="AY128" s="950"/>
      <c r="AZ128" s="950"/>
      <c r="BA128" s="950"/>
      <c r="BB128" s="950"/>
      <c r="BC128" s="950"/>
      <c r="BD128" s="950"/>
      <c r="BE128" s="951"/>
      <c r="BF128" s="1066" t="s">
        <v>449</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3410256</v>
      </c>
      <c r="AB129" s="959"/>
      <c r="AC129" s="959"/>
      <c r="AD129" s="959"/>
      <c r="AE129" s="960"/>
      <c r="AF129" s="961">
        <v>3240984</v>
      </c>
      <c r="AG129" s="959"/>
      <c r="AH129" s="959"/>
      <c r="AI129" s="959"/>
      <c r="AJ129" s="960"/>
      <c r="AK129" s="961">
        <v>3280523</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9.5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597169</v>
      </c>
      <c r="AB130" s="959"/>
      <c r="AC130" s="959"/>
      <c r="AD130" s="959"/>
      <c r="AE130" s="960"/>
      <c r="AF130" s="961">
        <v>611749</v>
      </c>
      <c r="AG130" s="959"/>
      <c r="AH130" s="959"/>
      <c r="AI130" s="959"/>
      <c r="AJ130" s="960"/>
      <c r="AK130" s="961">
        <v>615255</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t="s">
        <v>471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2813087</v>
      </c>
      <c r="AB131" s="998"/>
      <c r="AC131" s="998"/>
      <c r="AD131" s="998"/>
      <c r="AE131" s="999"/>
      <c r="AF131" s="1000">
        <v>2629235</v>
      </c>
      <c r="AG131" s="998"/>
      <c r="AH131" s="998"/>
      <c r="AI131" s="998"/>
      <c r="AJ131" s="999"/>
      <c r="AK131" s="1000">
        <v>2665268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9.7655351580000005</v>
      </c>
      <c r="AB132" s="1104"/>
      <c r="AC132" s="1104"/>
      <c r="AD132" s="1104"/>
      <c r="AE132" s="1105"/>
      <c r="AF132" s="1106">
        <v>9.0976652900000001</v>
      </c>
      <c r="AG132" s="1104"/>
      <c r="AH132" s="1104"/>
      <c r="AI132" s="1104"/>
      <c r="AJ132" s="1105"/>
      <c r="AK132" s="1106">
        <v>9.741346836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11.3</v>
      </c>
      <c r="AB133" s="1111"/>
      <c r="AC133" s="1111"/>
      <c r="AD133" s="1111"/>
      <c r="AE133" s="1112"/>
      <c r="AF133" s="1110">
        <v>10.3</v>
      </c>
      <c r="AG133" s="1111"/>
      <c r="AH133" s="1111"/>
      <c r="AI133" s="1111"/>
      <c r="AJ133" s="1112"/>
      <c r="AK133" s="1110">
        <v>9.5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658042</v>
      </c>
      <c r="L9" s="264">
        <v>152749</v>
      </c>
      <c r="M9" s="265">
        <v>187155</v>
      </c>
      <c r="N9" s="266">
        <v>-18.399999999999999</v>
      </c>
    </row>
    <row r="10" spans="1:16">
      <c r="A10" s="248"/>
      <c r="B10" s="244"/>
      <c r="C10" s="244"/>
      <c r="D10" s="244"/>
      <c r="E10" s="244"/>
      <c r="F10" s="244"/>
      <c r="G10" s="1119" t="s">
        <v>484</v>
      </c>
      <c r="H10" s="1120"/>
      <c r="I10" s="1120"/>
      <c r="J10" s="1121"/>
      <c r="K10" s="267">
        <v>78597</v>
      </c>
      <c r="L10" s="268">
        <v>18244</v>
      </c>
      <c r="M10" s="269">
        <v>20525</v>
      </c>
      <c r="N10" s="270">
        <v>-11.1</v>
      </c>
    </row>
    <row r="11" spans="1:16" ht="13.5" customHeight="1">
      <c r="A11" s="248"/>
      <c r="B11" s="244"/>
      <c r="C11" s="244"/>
      <c r="D11" s="244"/>
      <c r="E11" s="244"/>
      <c r="F11" s="244"/>
      <c r="G11" s="1119" t="s">
        <v>485</v>
      </c>
      <c r="H11" s="1120"/>
      <c r="I11" s="1120"/>
      <c r="J11" s="1121"/>
      <c r="K11" s="267">
        <v>129850</v>
      </c>
      <c r="L11" s="268">
        <v>30142</v>
      </c>
      <c r="M11" s="269">
        <v>27959</v>
      </c>
      <c r="N11" s="270">
        <v>7.8</v>
      </c>
    </row>
    <row r="12" spans="1:16" ht="13.5" customHeight="1">
      <c r="A12" s="248"/>
      <c r="B12" s="244"/>
      <c r="C12" s="244"/>
      <c r="D12" s="244"/>
      <c r="E12" s="244"/>
      <c r="F12" s="244"/>
      <c r="G12" s="1119" t="s">
        <v>486</v>
      </c>
      <c r="H12" s="1120"/>
      <c r="I12" s="1120"/>
      <c r="J12" s="1121"/>
      <c r="K12" s="267" t="s">
        <v>487</v>
      </c>
      <c r="L12" s="268" t="s">
        <v>487</v>
      </c>
      <c r="M12" s="269">
        <v>2910</v>
      </c>
      <c r="N12" s="270" t="s">
        <v>487</v>
      </c>
    </row>
    <row r="13" spans="1:16" ht="13.5" customHeight="1">
      <c r="A13" s="248"/>
      <c r="B13" s="244"/>
      <c r="C13" s="244"/>
      <c r="D13" s="244"/>
      <c r="E13" s="244"/>
      <c r="F13" s="244"/>
      <c r="G13" s="1119" t="s">
        <v>488</v>
      </c>
      <c r="H13" s="1120"/>
      <c r="I13" s="1120"/>
      <c r="J13" s="1121"/>
      <c r="K13" s="267" t="s">
        <v>487</v>
      </c>
      <c r="L13" s="268" t="s">
        <v>487</v>
      </c>
      <c r="M13" s="269" t="s">
        <v>487</v>
      </c>
      <c r="N13" s="270" t="s">
        <v>487</v>
      </c>
    </row>
    <row r="14" spans="1:16" ht="13.5" customHeight="1">
      <c r="A14" s="248"/>
      <c r="B14" s="244"/>
      <c r="C14" s="244"/>
      <c r="D14" s="244"/>
      <c r="E14" s="244"/>
      <c r="F14" s="244"/>
      <c r="G14" s="1119" t="s">
        <v>489</v>
      </c>
      <c r="H14" s="1120"/>
      <c r="I14" s="1120"/>
      <c r="J14" s="1121"/>
      <c r="K14" s="267">
        <v>31406</v>
      </c>
      <c r="L14" s="268">
        <v>7290</v>
      </c>
      <c r="M14" s="269">
        <v>9160</v>
      </c>
      <c r="N14" s="270">
        <v>-20.399999999999999</v>
      </c>
    </row>
    <row r="15" spans="1:16" ht="13.5" customHeight="1">
      <c r="A15" s="248"/>
      <c r="B15" s="244"/>
      <c r="C15" s="244"/>
      <c r="D15" s="244"/>
      <c r="E15" s="244"/>
      <c r="F15" s="244"/>
      <c r="G15" s="1119" t="s">
        <v>490</v>
      </c>
      <c r="H15" s="1120"/>
      <c r="I15" s="1120"/>
      <c r="J15" s="1121"/>
      <c r="K15" s="267" t="s">
        <v>487</v>
      </c>
      <c r="L15" s="268" t="s">
        <v>487</v>
      </c>
      <c r="M15" s="269">
        <v>4580</v>
      </c>
      <c r="N15" s="270" t="s">
        <v>487</v>
      </c>
    </row>
    <row r="16" spans="1:16">
      <c r="A16" s="248"/>
      <c r="B16" s="244"/>
      <c r="C16" s="244"/>
      <c r="D16" s="244"/>
      <c r="E16" s="244"/>
      <c r="F16" s="244"/>
      <c r="G16" s="1122" t="s">
        <v>491</v>
      </c>
      <c r="H16" s="1123"/>
      <c r="I16" s="1123"/>
      <c r="J16" s="1124"/>
      <c r="K16" s="268">
        <v>-64187</v>
      </c>
      <c r="L16" s="268">
        <v>-14899</v>
      </c>
      <c r="M16" s="269">
        <v>-19254</v>
      </c>
      <c r="N16" s="270">
        <v>-22.6</v>
      </c>
    </row>
    <row r="17" spans="1:16">
      <c r="A17" s="248"/>
      <c r="B17" s="244"/>
      <c r="C17" s="244"/>
      <c r="D17" s="244"/>
      <c r="E17" s="244"/>
      <c r="F17" s="244"/>
      <c r="G17" s="1122" t="s">
        <v>167</v>
      </c>
      <c r="H17" s="1123"/>
      <c r="I17" s="1123"/>
      <c r="J17" s="1124"/>
      <c r="K17" s="268">
        <v>833708</v>
      </c>
      <c r="L17" s="268">
        <v>193526</v>
      </c>
      <c r="M17" s="269">
        <v>233033</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16.71</v>
      </c>
      <c r="L21" s="281">
        <v>21.21</v>
      </c>
      <c r="M21" s="282">
        <v>-4.5</v>
      </c>
      <c r="N21" s="249"/>
      <c r="O21" s="283"/>
      <c r="P21" s="279"/>
    </row>
    <row r="22" spans="1:16" s="284" customFormat="1">
      <c r="A22" s="279"/>
      <c r="B22" s="249"/>
      <c r="C22" s="249"/>
      <c r="D22" s="249"/>
      <c r="E22" s="249"/>
      <c r="F22" s="249"/>
      <c r="G22" s="1114" t="s">
        <v>497</v>
      </c>
      <c r="H22" s="1115"/>
      <c r="I22" s="1115"/>
      <c r="J22" s="1116"/>
      <c r="K22" s="285">
        <v>97.9</v>
      </c>
      <c r="L22" s="286">
        <v>95.4</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501</v>
      </c>
      <c r="H32" s="1131"/>
      <c r="I32" s="1131"/>
      <c r="J32" s="1132"/>
      <c r="K32" s="294">
        <v>861834</v>
      </c>
      <c r="L32" s="294">
        <v>200054</v>
      </c>
      <c r="M32" s="295">
        <v>137219</v>
      </c>
      <c r="N32" s="296">
        <v>45.8</v>
      </c>
    </row>
    <row r="33" spans="1:16" ht="13.5" customHeight="1">
      <c r="A33" s="248"/>
      <c r="B33" s="244"/>
      <c r="C33" s="244"/>
      <c r="D33" s="244"/>
      <c r="E33" s="244"/>
      <c r="F33" s="244"/>
      <c r="G33" s="1130" t="s">
        <v>502</v>
      </c>
      <c r="H33" s="1131"/>
      <c r="I33" s="1131"/>
      <c r="J33" s="1132"/>
      <c r="K33" s="294" t="s">
        <v>487</v>
      </c>
      <c r="L33" s="294" t="s">
        <v>487</v>
      </c>
      <c r="M33" s="295" t="s">
        <v>487</v>
      </c>
      <c r="N33" s="296" t="s">
        <v>487</v>
      </c>
    </row>
    <row r="34" spans="1:16" ht="27" customHeight="1">
      <c r="A34" s="248"/>
      <c r="B34" s="244"/>
      <c r="C34" s="244"/>
      <c r="D34" s="244"/>
      <c r="E34" s="244"/>
      <c r="F34" s="244"/>
      <c r="G34" s="1130" t="s">
        <v>503</v>
      </c>
      <c r="H34" s="1131"/>
      <c r="I34" s="1131"/>
      <c r="J34" s="1132"/>
      <c r="K34" s="294" t="s">
        <v>487</v>
      </c>
      <c r="L34" s="294" t="s">
        <v>487</v>
      </c>
      <c r="M34" s="295">
        <v>4</v>
      </c>
      <c r="N34" s="296" t="s">
        <v>487</v>
      </c>
    </row>
    <row r="35" spans="1:16" ht="27" customHeight="1">
      <c r="A35" s="248"/>
      <c r="B35" s="244"/>
      <c r="C35" s="244"/>
      <c r="D35" s="244"/>
      <c r="E35" s="244"/>
      <c r="F35" s="244"/>
      <c r="G35" s="1130" t="s">
        <v>504</v>
      </c>
      <c r="H35" s="1131"/>
      <c r="I35" s="1131"/>
      <c r="J35" s="1132"/>
      <c r="K35" s="294">
        <v>62815</v>
      </c>
      <c r="L35" s="294">
        <v>14581</v>
      </c>
      <c r="M35" s="295">
        <v>30414</v>
      </c>
      <c r="N35" s="296">
        <v>-52.1</v>
      </c>
    </row>
    <row r="36" spans="1:16" ht="27" customHeight="1">
      <c r="A36" s="248"/>
      <c r="B36" s="244"/>
      <c r="C36" s="244"/>
      <c r="D36" s="244"/>
      <c r="E36" s="244"/>
      <c r="F36" s="244"/>
      <c r="G36" s="1130" t="s">
        <v>505</v>
      </c>
      <c r="H36" s="1131"/>
      <c r="I36" s="1131"/>
      <c r="J36" s="1132"/>
      <c r="K36" s="294" t="s">
        <v>487</v>
      </c>
      <c r="L36" s="294" t="s">
        <v>487</v>
      </c>
      <c r="M36" s="295">
        <v>5195</v>
      </c>
      <c r="N36" s="296" t="s">
        <v>487</v>
      </c>
    </row>
    <row r="37" spans="1:16" ht="13.5" customHeight="1">
      <c r="A37" s="248"/>
      <c r="B37" s="244"/>
      <c r="C37" s="244"/>
      <c r="D37" s="244"/>
      <c r="E37" s="244"/>
      <c r="F37" s="244"/>
      <c r="G37" s="1130" t="s">
        <v>506</v>
      </c>
      <c r="H37" s="1131"/>
      <c r="I37" s="1131"/>
      <c r="J37" s="1132"/>
      <c r="K37" s="294">
        <v>10766</v>
      </c>
      <c r="L37" s="294">
        <v>2499</v>
      </c>
      <c r="M37" s="295">
        <v>2257</v>
      </c>
      <c r="N37" s="296">
        <v>10.7</v>
      </c>
    </row>
    <row r="38" spans="1:16" ht="27" customHeight="1">
      <c r="A38" s="248"/>
      <c r="B38" s="244"/>
      <c r="C38" s="244"/>
      <c r="D38" s="244"/>
      <c r="E38" s="244"/>
      <c r="F38" s="244"/>
      <c r="G38" s="1133" t="s">
        <v>507</v>
      </c>
      <c r="H38" s="1134"/>
      <c r="I38" s="1134"/>
      <c r="J38" s="1135"/>
      <c r="K38" s="297" t="s">
        <v>487</v>
      </c>
      <c r="L38" s="297" t="s">
        <v>487</v>
      </c>
      <c r="M38" s="298">
        <v>40</v>
      </c>
      <c r="N38" s="299" t="s">
        <v>487</v>
      </c>
      <c r="O38" s="293"/>
    </row>
    <row r="39" spans="1:16">
      <c r="A39" s="248"/>
      <c r="B39" s="244"/>
      <c r="C39" s="244"/>
      <c r="D39" s="244"/>
      <c r="E39" s="244"/>
      <c r="F39" s="244"/>
      <c r="G39" s="1133" t="s">
        <v>508</v>
      </c>
      <c r="H39" s="1134"/>
      <c r="I39" s="1134"/>
      <c r="J39" s="1135"/>
      <c r="K39" s="300">
        <v>-60527</v>
      </c>
      <c r="L39" s="300">
        <v>-14050</v>
      </c>
      <c r="M39" s="301">
        <v>-7960</v>
      </c>
      <c r="N39" s="302">
        <v>76.5</v>
      </c>
      <c r="O39" s="293"/>
    </row>
    <row r="40" spans="1:16" ht="27" customHeight="1">
      <c r="A40" s="248"/>
      <c r="B40" s="244"/>
      <c r="C40" s="244"/>
      <c r="D40" s="244"/>
      <c r="E40" s="244"/>
      <c r="F40" s="244"/>
      <c r="G40" s="1130" t="s">
        <v>509</v>
      </c>
      <c r="H40" s="1131"/>
      <c r="I40" s="1131"/>
      <c r="J40" s="1132"/>
      <c r="K40" s="300">
        <v>-615255</v>
      </c>
      <c r="L40" s="300">
        <v>-142817</v>
      </c>
      <c r="M40" s="301">
        <v>-124831</v>
      </c>
      <c r="N40" s="302">
        <v>14.4</v>
      </c>
      <c r="O40" s="293"/>
    </row>
    <row r="41" spans="1:16">
      <c r="A41" s="248"/>
      <c r="B41" s="244"/>
      <c r="C41" s="244"/>
      <c r="D41" s="244"/>
      <c r="E41" s="244"/>
      <c r="F41" s="244"/>
      <c r="G41" s="1136" t="s">
        <v>278</v>
      </c>
      <c r="H41" s="1137"/>
      <c r="I41" s="1137"/>
      <c r="J41" s="1138"/>
      <c r="K41" s="294">
        <v>259633</v>
      </c>
      <c r="L41" s="300">
        <v>60268</v>
      </c>
      <c r="M41" s="301">
        <v>42339</v>
      </c>
      <c r="N41" s="302">
        <v>42.3</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5" t="s">
        <v>478</v>
      </c>
      <c r="J49" s="1127" t="s">
        <v>513</v>
      </c>
      <c r="K49" s="1128"/>
      <c r="L49" s="1128"/>
      <c r="M49" s="1128"/>
      <c r="N49" s="1129"/>
    </row>
    <row r="50" spans="1:14">
      <c r="A50" s="248"/>
      <c r="B50" s="244"/>
      <c r="C50" s="244"/>
      <c r="D50" s="244"/>
      <c r="E50" s="244"/>
      <c r="F50" s="244"/>
      <c r="G50" s="312"/>
      <c r="H50" s="313"/>
      <c r="I50" s="1126"/>
      <c r="J50" s="314" t="s">
        <v>514</v>
      </c>
      <c r="K50" s="315" t="s">
        <v>515</v>
      </c>
      <c r="L50" s="316" t="s">
        <v>516</v>
      </c>
      <c r="M50" s="317" t="s">
        <v>517</v>
      </c>
      <c r="N50" s="318" t="s">
        <v>518</v>
      </c>
    </row>
    <row r="51" spans="1:14">
      <c r="A51" s="248"/>
      <c r="B51" s="244"/>
      <c r="C51" s="244"/>
      <c r="D51" s="244"/>
      <c r="E51" s="244"/>
      <c r="F51" s="244"/>
      <c r="G51" s="310" t="s">
        <v>519</v>
      </c>
      <c r="H51" s="311"/>
      <c r="I51" s="319">
        <v>766997</v>
      </c>
      <c r="J51" s="320">
        <v>170444</v>
      </c>
      <c r="K51" s="321">
        <v>-62.6</v>
      </c>
      <c r="L51" s="322">
        <v>216155</v>
      </c>
      <c r="M51" s="323">
        <v>12.3</v>
      </c>
      <c r="N51" s="324">
        <v>-74.900000000000006</v>
      </c>
    </row>
    <row r="52" spans="1:14">
      <c r="A52" s="248"/>
      <c r="B52" s="244"/>
      <c r="C52" s="244"/>
      <c r="D52" s="244"/>
      <c r="E52" s="244"/>
      <c r="F52" s="244"/>
      <c r="G52" s="325"/>
      <c r="H52" s="326" t="s">
        <v>520</v>
      </c>
      <c r="I52" s="327">
        <v>231448</v>
      </c>
      <c r="J52" s="328">
        <v>51433</v>
      </c>
      <c r="K52" s="329">
        <v>-30.9</v>
      </c>
      <c r="L52" s="330">
        <v>108827</v>
      </c>
      <c r="M52" s="331">
        <v>32.299999999999997</v>
      </c>
      <c r="N52" s="332">
        <v>-63.2</v>
      </c>
    </row>
    <row r="53" spans="1:14">
      <c r="A53" s="248"/>
      <c r="B53" s="244"/>
      <c r="C53" s="244"/>
      <c r="D53" s="244"/>
      <c r="E53" s="244"/>
      <c r="F53" s="244"/>
      <c r="G53" s="310" t="s">
        <v>521</v>
      </c>
      <c r="H53" s="311"/>
      <c r="I53" s="319">
        <v>1257242</v>
      </c>
      <c r="J53" s="320">
        <v>281956</v>
      </c>
      <c r="K53" s="321">
        <v>65.400000000000006</v>
      </c>
      <c r="L53" s="322">
        <v>228305</v>
      </c>
      <c r="M53" s="323">
        <v>5.6</v>
      </c>
      <c r="N53" s="324">
        <v>59.8</v>
      </c>
    </row>
    <row r="54" spans="1:14">
      <c r="A54" s="248"/>
      <c r="B54" s="244"/>
      <c r="C54" s="244"/>
      <c r="D54" s="244"/>
      <c r="E54" s="244"/>
      <c r="F54" s="244"/>
      <c r="G54" s="325"/>
      <c r="H54" s="326" t="s">
        <v>520</v>
      </c>
      <c r="I54" s="327">
        <v>253657</v>
      </c>
      <c r="J54" s="328">
        <v>56887</v>
      </c>
      <c r="K54" s="329">
        <v>10.6</v>
      </c>
      <c r="L54" s="330">
        <v>86611</v>
      </c>
      <c r="M54" s="331">
        <v>-20.399999999999999</v>
      </c>
      <c r="N54" s="332">
        <v>31</v>
      </c>
    </row>
    <row r="55" spans="1:14">
      <c r="A55" s="248"/>
      <c r="B55" s="244"/>
      <c r="C55" s="244"/>
      <c r="D55" s="244"/>
      <c r="E55" s="244"/>
      <c r="F55" s="244"/>
      <c r="G55" s="310" t="s">
        <v>522</v>
      </c>
      <c r="H55" s="311"/>
      <c r="I55" s="319">
        <v>935319</v>
      </c>
      <c r="J55" s="320">
        <v>212283</v>
      </c>
      <c r="K55" s="321">
        <v>-24.7</v>
      </c>
      <c r="L55" s="322">
        <v>316331</v>
      </c>
      <c r="M55" s="323">
        <v>38.6</v>
      </c>
      <c r="N55" s="324">
        <v>-63.3</v>
      </c>
    </row>
    <row r="56" spans="1:14">
      <c r="A56" s="248"/>
      <c r="B56" s="244"/>
      <c r="C56" s="244"/>
      <c r="D56" s="244"/>
      <c r="E56" s="244"/>
      <c r="F56" s="244"/>
      <c r="G56" s="325"/>
      <c r="H56" s="326" t="s">
        <v>520</v>
      </c>
      <c r="I56" s="327">
        <v>472566</v>
      </c>
      <c r="J56" s="328">
        <v>107255</v>
      </c>
      <c r="K56" s="329">
        <v>88.5</v>
      </c>
      <c r="L56" s="330">
        <v>106387</v>
      </c>
      <c r="M56" s="331">
        <v>22.8</v>
      </c>
      <c r="N56" s="332">
        <v>65.7</v>
      </c>
    </row>
    <row r="57" spans="1:14">
      <c r="A57" s="248"/>
      <c r="B57" s="244"/>
      <c r="C57" s="244"/>
      <c r="D57" s="244"/>
      <c r="E57" s="244"/>
      <c r="F57" s="244"/>
      <c r="G57" s="310" t="s">
        <v>523</v>
      </c>
      <c r="H57" s="311"/>
      <c r="I57" s="319">
        <v>1071665</v>
      </c>
      <c r="J57" s="320">
        <v>244672</v>
      </c>
      <c r="K57" s="321">
        <v>15.3</v>
      </c>
      <c r="L57" s="322">
        <v>333013</v>
      </c>
      <c r="M57" s="323">
        <v>5.3</v>
      </c>
      <c r="N57" s="324">
        <v>10</v>
      </c>
    </row>
    <row r="58" spans="1:14">
      <c r="A58" s="248"/>
      <c r="B58" s="244"/>
      <c r="C58" s="244"/>
      <c r="D58" s="244"/>
      <c r="E58" s="244"/>
      <c r="F58" s="244"/>
      <c r="G58" s="325"/>
      <c r="H58" s="326" t="s">
        <v>520</v>
      </c>
      <c r="I58" s="327">
        <v>223306</v>
      </c>
      <c r="J58" s="328">
        <v>50983</v>
      </c>
      <c r="K58" s="329">
        <v>-52.5</v>
      </c>
      <c r="L58" s="330">
        <v>126732</v>
      </c>
      <c r="M58" s="331">
        <v>19.100000000000001</v>
      </c>
      <c r="N58" s="332">
        <v>-71.599999999999994</v>
      </c>
    </row>
    <row r="59" spans="1:14">
      <c r="A59" s="248"/>
      <c r="B59" s="244"/>
      <c r="C59" s="244"/>
      <c r="D59" s="244"/>
      <c r="E59" s="244"/>
      <c r="F59" s="244"/>
      <c r="G59" s="310" t="s">
        <v>524</v>
      </c>
      <c r="H59" s="311"/>
      <c r="I59" s="319">
        <v>494560</v>
      </c>
      <c r="J59" s="320">
        <v>114800</v>
      </c>
      <c r="K59" s="321">
        <v>-53.1</v>
      </c>
      <c r="L59" s="322">
        <v>280458</v>
      </c>
      <c r="M59" s="323">
        <v>-15.8</v>
      </c>
      <c r="N59" s="324">
        <v>-37.299999999999997</v>
      </c>
    </row>
    <row r="60" spans="1:14">
      <c r="A60" s="248"/>
      <c r="B60" s="244"/>
      <c r="C60" s="244"/>
      <c r="D60" s="244"/>
      <c r="E60" s="244"/>
      <c r="F60" s="244"/>
      <c r="G60" s="325"/>
      <c r="H60" s="326" t="s">
        <v>520</v>
      </c>
      <c r="I60" s="333">
        <v>340367</v>
      </c>
      <c r="J60" s="328">
        <v>79008</v>
      </c>
      <c r="K60" s="329">
        <v>55</v>
      </c>
      <c r="L60" s="330">
        <v>127286</v>
      </c>
      <c r="M60" s="331">
        <v>0.4</v>
      </c>
      <c r="N60" s="332">
        <v>54.6</v>
      </c>
    </row>
    <row r="61" spans="1:14">
      <c r="A61" s="248"/>
      <c r="B61" s="244"/>
      <c r="C61" s="244"/>
      <c r="D61" s="244"/>
      <c r="E61" s="244"/>
      <c r="F61" s="244"/>
      <c r="G61" s="310" t="s">
        <v>525</v>
      </c>
      <c r="H61" s="334"/>
      <c r="I61" s="335">
        <v>905157</v>
      </c>
      <c r="J61" s="336">
        <v>204831</v>
      </c>
      <c r="K61" s="337">
        <v>-11.9</v>
      </c>
      <c r="L61" s="338">
        <v>274852</v>
      </c>
      <c r="M61" s="339">
        <v>9.1999999999999993</v>
      </c>
      <c r="N61" s="324">
        <v>-21.1</v>
      </c>
    </row>
    <row r="62" spans="1:14">
      <c r="A62" s="248"/>
      <c r="B62" s="244"/>
      <c r="C62" s="244"/>
      <c r="D62" s="244"/>
      <c r="E62" s="244"/>
      <c r="F62" s="244"/>
      <c r="G62" s="325"/>
      <c r="H62" s="326" t="s">
        <v>520</v>
      </c>
      <c r="I62" s="327">
        <v>304269</v>
      </c>
      <c r="J62" s="328">
        <v>69113</v>
      </c>
      <c r="K62" s="329">
        <v>14.1</v>
      </c>
      <c r="L62" s="330">
        <v>111169</v>
      </c>
      <c r="M62" s="331">
        <v>10.8</v>
      </c>
      <c r="N62" s="332">
        <v>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37.94</v>
      </c>
      <c r="G47" s="12">
        <v>35.1</v>
      </c>
      <c r="H47" s="12">
        <v>35.25</v>
      </c>
      <c r="I47" s="12">
        <v>38.270000000000003</v>
      </c>
      <c r="J47" s="13">
        <v>37.840000000000003</v>
      </c>
    </row>
    <row r="48" spans="2:10" ht="57.75" customHeight="1">
      <c r="B48" s="14"/>
      <c r="C48" s="1141" t="s">
        <v>4</v>
      </c>
      <c r="D48" s="1141"/>
      <c r="E48" s="1142"/>
      <c r="F48" s="15">
        <v>4.16</v>
      </c>
      <c r="G48" s="16">
        <v>4.25</v>
      </c>
      <c r="H48" s="16">
        <v>4.09</v>
      </c>
      <c r="I48" s="16">
        <v>7.3</v>
      </c>
      <c r="J48" s="17">
        <v>7.22</v>
      </c>
    </row>
    <row r="49" spans="2:10" ht="57.75" customHeight="1" thickBot="1">
      <c r="B49" s="18"/>
      <c r="C49" s="1143" t="s">
        <v>5</v>
      </c>
      <c r="D49" s="1143"/>
      <c r="E49" s="1144"/>
      <c r="F49" s="19">
        <v>4.93</v>
      </c>
      <c r="G49" s="20">
        <v>3.38</v>
      </c>
      <c r="H49" s="20">
        <v>8.6</v>
      </c>
      <c r="I49" s="20">
        <v>4.17</v>
      </c>
      <c r="J49" s="21">
        <v>0.04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2017-02-22T05:05:15Z</cp:lastPrinted>
  <dcterms:created xsi:type="dcterms:W3CDTF">2017-02-15T14:49:54Z</dcterms:created>
  <dcterms:modified xsi:type="dcterms:W3CDTF">2017-03-06T04:09:52Z</dcterms:modified>
</cp:coreProperties>
</file>